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activeTab="1"/>
  </bookViews>
  <sheets>
    <sheet name="Инструкция" sheetId="2" r:id="rId1"/>
    <sheet name="Анкета" sheetId="1" r:id="rId2"/>
    <sheet name="служ" sheetId="4" state="hidden" r:id="rId3"/>
    <sheet name="Forma sbora informatsii o platf" sheetId="3" r:id="rId4"/>
  </sheets>
  <calcPr calcId="124519"/>
</workbook>
</file>

<file path=xl/calcChain.xml><?xml version="1.0" encoding="utf-8"?>
<calcChain xmlns="http://schemas.openxmlformats.org/spreadsheetml/2006/main">
  <c r="AM1" i="3"/>
  <c r="A40" i="1"/>
  <c r="AP1" i="3"/>
  <c r="AO1"/>
  <c r="AN1"/>
  <c r="AL1"/>
  <c r="AK1"/>
  <c r="AJ1"/>
  <c r="AI1"/>
  <c r="AH1"/>
  <c r="AG1"/>
  <c r="AF1"/>
  <c r="AE1"/>
  <c r="AD1"/>
  <c r="AC1"/>
  <c r="AB1"/>
  <c r="AA1"/>
  <c r="Z1"/>
  <c r="Y1"/>
  <c r="X1"/>
  <c r="W1"/>
  <c r="V1"/>
  <c r="U1"/>
  <c r="T1"/>
  <c r="S1"/>
  <c r="R1"/>
  <c r="Q1"/>
  <c r="P1"/>
  <c r="O1"/>
  <c r="N1"/>
  <c r="M1"/>
  <c r="K1"/>
  <c r="J1"/>
  <c r="I1"/>
  <c r="H1"/>
  <c r="G1"/>
  <c r="F1"/>
  <c r="E1"/>
  <c r="A39" i="1"/>
  <c r="A37"/>
  <c r="A14"/>
  <c r="A15"/>
  <c r="A16"/>
  <c r="A17"/>
  <c r="A18"/>
  <c r="A19"/>
  <c r="A20"/>
  <c r="A21"/>
  <c r="A22"/>
  <c r="A23"/>
  <c r="A24"/>
  <c r="A25"/>
  <c r="A26"/>
  <c r="A27"/>
  <c r="A28"/>
  <c r="A29"/>
  <c r="A30"/>
  <c r="A31"/>
  <c r="A32"/>
  <c r="A33"/>
  <c r="A34"/>
  <c r="A35"/>
  <c r="A36"/>
  <c r="A38"/>
  <c r="A41"/>
  <c r="A42"/>
  <c r="A43"/>
  <c r="A7"/>
  <c r="A8"/>
  <c r="A9"/>
  <c r="A10"/>
  <c r="A11"/>
  <c r="A12"/>
  <c r="B1" i="3"/>
  <c r="A13" i="1" l="1"/>
  <c r="A3"/>
  <c r="C1"/>
  <c r="A6"/>
  <c r="F3" l="1"/>
  <c r="D4"/>
  <c r="C1" i="3" s="1"/>
  <c r="D5" i="1" l="1"/>
  <c r="D1" i="3" s="1"/>
  <c r="A4" i="1"/>
  <c r="A5" l="1"/>
  <c r="A1" s="1"/>
  <c r="A1" i="3" s="1"/>
  <c r="C2" i="1" l="1"/>
  <c r="BB1" i="3"/>
  <c r="C2" s="1"/>
</calcChain>
</file>

<file path=xl/sharedStrings.xml><?xml version="1.0" encoding="utf-8"?>
<sst xmlns="http://schemas.openxmlformats.org/spreadsheetml/2006/main" count="360" uniqueCount="352">
  <si>
    <t>Логин ОО</t>
  </si>
  <si>
    <t>Код субъекта РФ</t>
  </si>
  <si>
    <t>Субъект РФ</t>
  </si>
  <si>
    <t>Название ОО</t>
  </si>
  <si>
    <t xml:space="preserve">       Инструкция по работе с формой </t>
  </si>
  <si>
    <t>1. Технические особенности работы с файлом формы-отчёта</t>
  </si>
  <si>
    <t xml:space="preserve">  1.1.  </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</si>
  <si>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</si>
  <si>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Arial"/>
        <family val="2"/>
        <charset val="204"/>
      </rPr>
      <t xml:space="preserve"> </t>
    </r>
    <r>
      <rPr>
        <b/>
        <sz val="11"/>
        <color indexed="60"/>
        <rFont val="Arial"/>
        <family val="2"/>
        <charset val="204"/>
      </rPr>
      <t>Например</t>
    </r>
    <r>
      <rPr>
        <sz val="11"/>
        <color indexed="8"/>
        <rFont val="Arial"/>
        <family val="2"/>
        <charset val="204"/>
      </rPr>
      <t>:</t>
    </r>
  </si>
  <si>
    <t xml:space="preserve">  1.3.</t>
  </si>
  <si>
    <r>
      <rPr>
        <b/>
        <sz val="11"/>
        <color indexed="60"/>
        <rFont val="Arial"/>
        <family val="2"/>
        <charset val="204"/>
      </rPr>
      <t>Допустимо</t>
    </r>
    <r>
      <rPr>
        <b/>
        <sz val="11"/>
        <color indexed="10"/>
        <rFont val="Arial"/>
        <family val="2"/>
        <charset val="204"/>
      </rPr>
      <t xml:space="preserve"> </t>
    </r>
    <r>
      <rPr>
        <sz val="11"/>
        <rFont val="Arial"/>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</si>
  <si>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</si>
  <si>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Arial"/>
        <family val="2"/>
        <charset val="204"/>
      </rPr>
      <t>Недопустимо</t>
    </r>
    <r>
      <rPr>
        <sz val="11"/>
        <rFont val="Arial"/>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</si>
  <si>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</si>
  <si>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Arial"/>
        <family val="2"/>
        <charset val="204"/>
      </rPr>
      <t>Не сдавайте частично заполненную форму!</t>
    </r>
    <r>
      <rPr>
        <sz val="11"/>
        <rFont val="Arial"/>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</si>
  <si>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</si>
  <si>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Федеральной информационной системой оценки качества образования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</si>
  <si>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</si>
  <si>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Arial"/>
        <family val="2"/>
        <charset val="204"/>
      </rPr>
      <t>Например: 2019pfs777777.xls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</si>
  <si>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</si>
  <si>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</si>
  <si>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</si>
  <si>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</si>
  <si>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</si>
  <si>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</si>
  <si>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</si>
  <si>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</si>
  <si>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</si>
  <si>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</si>
  <si>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</si>
  <si>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</si>
  <si>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Arial"/>
        <family val="2"/>
        <charset val="204"/>
      </rPr>
      <t>Внимание! Категорически запрещается удалять ячейки, строки, столбцы и двигать ячейки мышью!!!</t>
    </r>
    <r>
      <rPr>
        <sz val="11"/>
        <color indexed="10"/>
        <rFont val="Arial"/>
        <family val="2"/>
        <charset val="204"/>
      </rPr>
      <t xml:space="preserve"> </t>
    </r>
    <r>
      <rPr>
        <sz val="11"/>
        <rFont val="Arial"/>
        <family val="2"/>
        <charset val="204"/>
      </rPr>
      <t xml:space="preserve">Для очистки ячейки пользуйтесь клавишей Del, для копирования информации в другое место - буфером обмена! </t>
    </r>
  </si>
  <si>
    <t xml:space="preserve"> 2.7.</t>
  </si>
  <si>
    <t>При копировании данных из других источников с помощью буфера обмена обязательно используйте режим специальной вставки (меню: правка - специальная вставка - значения) или (правая кнопка мыши- специальная вставка - текст). В противном случае возможно повреждение логической схемы формы и как следствие искажение передаваемых данных.</t>
  </si>
  <si>
    <t xml:space="preserve"> 2.8.</t>
  </si>
  <si>
    <t>Если при работе Вам будет видна только часть списка, перемещайтесь к другим пунктам списка, используя стрелки на клавиатуре и полосы прокрутки на экране.</t>
  </si>
  <si>
    <t xml:space="preserve"> 2.9.</t>
  </si>
  <si>
    <t>Не пытайтесь снять защиту данной книги! 
Это легко, но не принесет Вам пользы, а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</si>
  <si>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</si>
  <si>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</si>
  <si>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 xml:space="preserve">Настоящая форма отчёта предназначена для сбора контекстных данных об образовательной организации. Описываемые ниже разделы формы отчёта посвящены сбору этой информации.  </t>
  </si>
  <si>
    <t>3.1.</t>
  </si>
  <si>
    <t>Раздел (лист) "Инструкция" содержит пошаговую инструкцию по формированию и передаче информации.</t>
  </si>
  <si>
    <t>3.2.</t>
  </si>
  <si>
    <t>3.4.</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</si>
  <si>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</si>
  <si>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</si>
  <si>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4.2.</t>
  </si>
  <si>
    <t>4.3.</t>
  </si>
  <si>
    <t>Подготовка файла отчёта для загрузки в ФИС ОКО</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</si>
  <si>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</si>
  <si>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</si>
  <si>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</si>
  <si>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</si>
  <si>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</si>
  <si>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</si>
  <si>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</si>
  <si>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</si>
  <si>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</si>
  <si>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</si>
  <si>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</si>
  <si>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20190922otchet.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</si>
  <si>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</si>
  <si>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</si>
  <si>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</si>
  <si>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</si>
  <si>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</si>
  <si>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</si>
  <si>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</si>
  <si>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5.2.)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</si>
  <si>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</si>
  <si>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</si>
  <si>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</si>
  <si>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</si>
  <si>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</si>
  <si>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</si>
  <si>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</si>
  <si>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</si>
  <si>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</si>
  <si>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20190922otchet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</si>
  <si>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</si>
  <si>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</si>
  <si>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</si>
  <si>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</si>
  <si>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</si>
  <si>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</si>
  <si>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</si>
  <si>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</si>
  <si>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Авторизуйтесь в личном кабинете ФИС ОКО https://lk-fisoko.obrnadzor.gov.ru/, используя логин и пароль. Перейдите в соответствующий раздел.</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</si>
  <si>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</si>
  <si>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</si>
  <si>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</si>
  <si>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</si>
  <si>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</si>
  <si>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</si>
  <si>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</si>
  <si>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</si>
  <si>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</si>
  <si>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</si>
  <si>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5.1 или 6.1);
4) неверный формат сдаваемого в систему файла (см. п. 5.5 или 6.5).</t>
  </si>
  <si>
    <t>8.2.</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</si>
  <si>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</si>
  <si>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</si>
  <si>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</si>
  <si>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</si>
  <si>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</si>
  <si>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</si>
  <si>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</si>
  <si>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</si>
  <si>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</si>
  <si>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</si>
  <si>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Код региона</t>
  </si>
  <si>
    <t>Название региона</t>
  </si>
  <si>
    <t>Республика Адыгея</t>
  </si>
  <si>
    <t>Республика Башкортостан</t>
  </si>
  <si>
    <t>Республика Бурятия</t>
  </si>
  <si>
    <t>Республика Алтай</t>
  </si>
  <si>
    <t>Республика Дагестан</t>
  </si>
  <si>
    <t>Республика Ингушетия</t>
  </si>
  <si>
    <t>Кабардино-Балкарская Республика</t>
  </si>
  <si>
    <t>Республика Калмыкия</t>
  </si>
  <si>
    <t>Карачаево-Черкесская Республика</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</si>
  <si>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</si>
  <si>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</si>
  <si>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</si>
  <si>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</si>
  <si>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</si>
  <si>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</si>
  <si>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Татарстан</t>
  </si>
  <si>
    <t>Республика Тыва</t>
  </si>
  <si>
    <t>Удмуртская Республика</t>
  </si>
  <si>
    <t>Республика Хакасия</t>
  </si>
  <si>
    <t>Чеченская Республика</t>
  </si>
  <si>
    <t>Чувашская Республика</t>
  </si>
  <si>
    <t>Алтайский край</t>
  </si>
  <si>
    <t>Краснодарский край</t>
  </si>
  <si>
    <t>Красноярский край</t>
  </si>
  <si>
    <t>Приморский край</t>
  </si>
  <si>
    <t>Ставропольский край</t>
  </si>
  <si>
    <t>Хабаровский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</si>
  <si>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</si>
  <si>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</si>
  <si>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</si>
  <si>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</si>
  <si>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</si>
  <si>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</si>
  <si>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</si>
  <si>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</si>
  <si>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</si>
  <si>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Ивановская область</t>
  </si>
  <si>
    <t>Иркутская область</t>
  </si>
  <si>
    <t>Калининградская область</t>
  </si>
  <si>
    <t>Калужская область</t>
  </si>
  <si>
    <t>Камчатский край</t>
  </si>
  <si>
    <t>Кемеровская область</t>
  </si>
  <si>
    <t>Кировская область</t>
  </si>
  <si>
    <t>Костромская область</t>
  </si>
  <si>
    <t>Курганская область</t>
  </si>
  <si>
    <t>Курская область</t>
  </si>
  <si>
    <t>Ленинградская область</t>
  </si>
  <si>
    <t>Липецкая область</t>
  </si>
  <si>
    <t>Магаданская область</t>
  </si>
  <si>
    <t>Московская область</t>
  </si>
  <si>
    <t>Мурманская область</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</si>
  <si>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</si>
  <si>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</si>
  <si>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</si>
  <si>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</si>
  <si>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</si>
  <si>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</si>
  <si>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</si>
  <si>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</si>
  <si>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Псковская область</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</si>
  <si>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</si>
  <si>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</si>
  <si>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</si>
  <si>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</si>
  <si>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</si>
  <si>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</si>
  <si>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</si>
  <si>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Тамбовская область</t>
  </si>
  <si>
    <t>Тверская область</t>
  </si>
  <si>
    <t>Томская область</t>
  </si>
  <si>
    <t>Тульская область</t>
  </si>
  <si>
    <t>Тюменская область</t>
  </si>
  <si>
    <t>Ульяновская область</t>
  </si>
  <si>
    <t>Челябинская область</t>
  </si>
  <si>
    <t>Забайкальский край</t>
  </si>
  <si>
    <t>Ярославская область</t>
  </si>
  <si>
    <t>г. Москва</t>
  </si>
  <si>
    <t>г. Санкт-Петербург</t>
  </si>
  <si>
    <t>Еврейская автономная область</t>
  </si>
  <si>
    <t>Республика Крым</t>
  </si>
  <si>
    <t>Ненецкий автономный округ</t>
  </si>
  <si>
    <t>Ханты-Мансийский автономный округ - Югра</t>
  </si>
  <si>
    <t>Чукотский автономный округ</t>
  </si>
  <si>
    <t>Ямало-Ненецкий автономный округ</t>
  </si>
  <si>
    <t>ОО, находящиеся за пределами РФ</t>
  </si>
  <si>
    <t>г. Севастополь</t>
  </si>
  <si>
    <t>01</t>
  </si>
  <si>
    <t>02</t>
  </si>
  <si>
    <t>03</t>
  </si>
  <si>
    <t>04</t>
  </si>
  <si>
    <t>05</t>
  </si>
  <si>
    <t>06</t>
  </si>
  <si>
    <t>07</t>
  </si>
  <si>
    <t>08</t>
  </si>
  <si>
    <t>09</t>
  </si>
  <si>
    <t>10</t>
  </si>
  <si>
    <t>11</t>
  </si>
  <si>
    <t>12</t>
  </si>
  <si>
    <t>13</t>
  </si>
  <si>
    <t>14</t>
  </si>
  <si>
    <t>15</t>
  </si>
  <si>
    <t>16</t>
  </si>
  <si>
    <t>17</t>
  </si>
  <si>
    <t>18</t>
  </si>
  <si>
    <t>19</t>
  </si>
  <si>
    <t>20</t>
  </si>
  <si>
    <t>абвгдеёжзийклмнопрстуфхцчшщъыьэюяАБВГДЕЁЖЗИЙКЛМНОПРСТУФХЦЧШЩЪЫЬЭЮЯ</t>
  </si>
  <si>
    <t>версия 1.0</t>
  </si>
  <si>
    <t>Данная форма предназначена для работы в MS Excel 2003-2016 или OpenOffice</t>
  </si>
  <si>
    <t>Укажите логин Вашей образовательной организации. После указания логина поля "Код субъекта РФ" и "Субъект РФ" заполнятся автоматически.</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</si>
  <si>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color indexed="60"/>
        <rFont val="Arial"/>
        <family val="2"/>
        <charset val="204"/>
      </rPr>
      <t>helpfisoko@fioco.ru</t>
    </r>
  </si>
  <si>
    <t>тема: Мониторинг ДО &lt;логин&gt;</t>
  </si>
  <si>
    <t>21</t>
  </si>
  <si>
    <t>22</t>
  </si>
  <si>
    <t>23</t>
  </si>
  <si>
    <t>24</t>
  </si>
  <si>
    <t>25</t>
  </si>
  <si>
    <t>26</t>
  </si>
  <si>
    <t>27</t>
  </si>
  <si>
    <t>28</t>
  </si>
  <si>
    <t>29</t>
  </si>
  <si>
    <t>92</t>
  </si>
  <si>
    <t>90</t>
  </si>
  <si>
    <t>89</t>
  </si>
  <si>
    <t>87</t>
  </si>
  <si>
    <t>86</t>
  </si>
  <si>
    <t>83</t>
  </si>
  <si>
    <t>82</t>
  </si>
  <si>
    <t>79</t>
  </si>
  <si>
    <t>78</t>
  </si>
  <si>
    <t>77</t>
  </si>
  <si>
    <t>76</t>
  </si>
  <si>
    <t>75</t>
  </si>
  <si>
    <t>74</t>
  </si>
  <si>
    <t>73</t>
  </si>
  <si>
    <t>72</t>
  </si>
  <si>
    <t>71</t>
  </si>
  <si>
    <t>70</t>
  </si>
  <si>
    <t>69</t>
  </si>
  <si>
    <t>68</t>
  </si>
  <si>
    <t>67</t>
  </si>
  <si>
    <t>66</t>
  </si>
  <si>
    <t>65</t>
  </si>
  <si>
    <t>64</t>
  </si>
  <si>
    <t>63</t>
  </si>
  <si>
    <t>62</t>
  </si>
  <si>
    <t>61</t>
  </si>
  <si>
    <t>60</t>
  </si>
  <si>
    <t>59</t>
  </si>
  <si>
    <t>58</t>
  </si>
  <si>
    <t>57</t>
  </si>
  <si>
    <t>56</t>
  </si>
  <si>
    <t>55</t>
  </si>
  <si>
    <t>54</t>
  </si>
  <si>
    <t>53</t>
  </si>
  <si>
    <t>52</t>
  </si>
  <si>
    <t>51</t>
  </si>
  <si>
    <t>50</t>
  </si>
  <si>
    <t>49</t>
  </si>
  <si>
    <t>48</t>
  </si>
  <si>
    <t>47</t>
  </si>
  <si>
    <t>46</t>
  </si>
  <si>
    <t>45</t>
  </si>
  <si>
    <t>44</t>
  </si>
  <si>
    <t>43</t>
  </si>
  <si>
    <t>42</t>
  </si>
  <si>
    <t>41</t>
  </si>
  <si>
    <t>40</t>
  </si>
  <si>
    <t>39</t>
  </si>
  <si>
    <t>38</t>
  </si>
  <si>
    <t>37</t>
  </si>
  <si>
    <t>36</t>
  </si>
  <si>
    <t>35</t>
  </si>
  <si>
    <t>34</t>
  </si>
  <si>
    <t>33</t>
  </si>
  <si>
    <t>32</t>
  </si>
  <si>
    <t>31</t>
  </si>
  <si>
    <t>30</t>
  </si>
  <si>
    <t>4.4.</t>
  </si>
  <si>
    <t>5. Создание файла отчета при работе в MS Excel 2003-2016</t>
  </si>
  <si>
    <t>4.5.</t>
  </si>
  <si>
    <t>Количество учебных кабинетов</t>
  </si>
  <si>
    <t xml:space="preserve">Количество учебных кабинетов, оснащенных проекторами </t>
  </si>
  <si>
    <t>Используемые платформы/сервисы для дистанционного обучения на период действия временного порядка реализации образовательных программ НОО, ООО, СОО, СПО, ДОО  (укажите все используемые варианты)</t>
  </si>
  <si>
    <t>Российская электронная школа</t>
  </si>
  <si>
    <t>Московская электронная школа</t>
  </si>
  <si>
    <t>Мои достижения – онлайн сервис самоподготовки и самопроверки</t>
  </si>
  <si>
    <t>МосОбрТВ – московский образовательный интернет- теле- канал</t>
  </si>
  <si>
    <t>Медиатека Издательства «Просвещения»</t>
  </si>
  <si>
    <t>Олимпиум – платформа для проведения олимпиад и курсов</t>
  </si>
  <si>
    <t>Яндекс.Учебник</t>
  </si>
  <si>
    <t>Учи.ру – интерактивная образовательная онлайн-платформа</t>
  </si>
  <si>
    <t>Билет в будущее – тесты для определения профессии</t>
  </si>
  <si>
    <t>WorldSkills Russia</t>
  </si>
  <si>
    <t>Фоксфорд – онлайн-платформа образовательных курсов</t>
  </si>
  <si>
    <t>Якласс – цифровой образовательный ресурс для школ с множеством заданий и тестов</t>
  </si>
  <si>
    <t>Образовариум – интерактивная образовательная онлайн-платформа</t>
  </si>
  <si>
    <t>Lecta – образовательная онлайн-платформа</t>
  </si>
  <si>
    <t>Предложения Mail.ru Group по переводу учащихся на дистанционный формат обучения</t>
  </si>
  <si>
    <t>Skype – ресурс для проведения онлайн- видео- конференций</t>
  </si>
  <si>
    <t>Zoom – ресурс для проведения онлайн- видео- конференций</t>
  </si>
  <si>
    <t>Talky – ресурс для проведения онлайн- видео- конференций</t>
  </si>
  <si>
    <t>Videomost.com – ресурс для проведения онлайн- видео- конференций</t>
  </si>
  <si>
    <t>Webinar.ru – ресурс для проведения онлайн- видео- конференций</t>
  </si>
  <si>
    <t>Региональная платформа</t>
  </si>
  <si>
    <t>Другой вариант</t>
  </si>
  <si>
    <t>ФИО ответственного за организацию дистанционного обучения в образовательной организации</t>
  </si>
  <si>
    <t>Контактный телефон ответственного за организацию дистанционного обучения в образовательной организации</t>
  </si>
  <si>
    <t>Адрес электронной почты ответственного за организацию дистанционного обучения в образовательной организации</t>
  </si>
  <si>
    <t>4. Раздел "Анкета"</t>
  </si>
  <si>
    <t>В разделе "Анкета" укажите информацию об образовательной организации.</t>
  </si>
  <si>
    <t>Перейдите в раздел "Анкета" (ярлычки внизу экрана).</t>
  </si>
  <si>
    <t xml:space="preserve">4.6. </t>
  </si>
  <si>
    <t>МЭО (мобильное электронное образование) – онлайн курсы</t>
  </si>
  <si>
    <t xml:space="preserve">Количество Wi-Fi точек в здании </t>
  </si>
  <si>
    <t>Skyes (от Skyeng) – цифровая среда для изучения английского языка</t>
  </si>
  <si>
    <t>Скорость Интернета, заявленная Интернет-провайдером (указанная в договоре с Интернет-провайдером) Мбит/с</t>
  </si>
  <si>
    <t xml:space="preserve"> Укажите скорость Интернета, заявленную Интернет-провайдером (указанную в договоре с Интернет-провайдером) Мбит/с. Заполните информацию о количестве Wi-Fi точек в здании.</t>
  </si>
  <si>
    <t xml:space="preserve">4.7. </t>
  </si>
  <si>
    <t xml:space="preserve"> 4.6.1 </t>
  </si>
  <si>
    <t>Количество ноутбуков и планшетов в учреждении (суммарно)</t>
  </si>
  <si>
    <t>Укажите название (если выбрана "Региональная платформа") не более 255 символов</t>
  </si>
  <si>
    <t>Если в ОО не организовано дистанционное обучение, укажите "да"</t>
  </si>
  <si>
    <t>Если Ваша ОО не перешла на дистанционное обучение, отметьте "да" в соответствующей ячейке.</t>
  </si>
  <si>
    <t>Заполните информацию о сотруднике, ответственном за организацию дистанционного обучения в образовательной организации, ФИО, контактный телефон и адрес электронной почты. Если ответственное за организацию дистанционного обучения лицо не назначено - укажите информацию о директоре ОО.</t>
  </si>
  <si>
    <t>Укажите информацию о количестве учебных кабинетов в ОО, ноутбуков и планшетов в учреждении. Если в ОО есть как ноутбуки, так и планшеты, необходимо указать их суммарное количество. Стационарные компьютеры в количестве не учитываются.</t>
  </si>
  <si>
    <t>Количество учебных кабинетов, оснащенных видеокамерами или оборудованием с видеокамерами,позволяющими записывать видео и звук, с возможностью трансляции в сеть Интернет (без учета камер видеонаблюдения для обеспечения безопасности), для использования в дистанционном обучении</t>
  </si>
  <si>
    <t>Укажите название (если выбран "Другой вариант") не более 255 символов</t>
  </si>
  <si>
    <t>Отметьте все сервисы/платформы, на которых реализуется дистанционное обучение. Если в предложенном перечне данные сервисы/платформы отсутствуют, укажите "да" в ячейке "региональная платформа" (если она является таковой) или в ячейке "Другой вариант", в строке ниже укажите название сервиса/платформы.</t>
  </si>
  <si>
    <t>Данная форма предназначена для сбора информации о платформах дистанционного обучения, используемых или планируемых к использованию образовательной организацией. Ниже представлена пошаговая инструкция по заполнению формы, формированию и отправке отчета.</t>
  </si>
  <si>
    <t>Информация о платформах дистанционного обучения</t>
  </si>
  <si>
    <t>Укажите количество учебных кабинетов, оснащенных видеокамерами или оборудованием с видеокамерами, позволяющими записывать видео и звук, с возможностью трансляции в сеть Интернет (без учета камер видеонаблюдения для обеспечения безопасности), для использования в дистанционном обучении.</t>
  </si>
  <si>
    <t>sch054077</t>
  </si>
  <si>
    <t>МБОУ "Каспийская гимназия"</t>
  </si>
  <si>
    <t>50 Мбит/с</t>
  </si>
  <si>
    <t>да</t>
  </si>
  <si>
    <t>Дневник.ру</t>
  </si>
  <si>
    <t>Штибекова Наина Фикретовна</t>
  </si>
  <si>
    <t>n-975@mail.ru</t>
  </si>
</sst>
</file>

<file path=xl/styles.xml><?xml version="1.0" encoding="utf-8"?>
<styleSheet xmlns="http://schemas.openxmlformats.org/spreadsheetml/2006/main">
  <fonts count="40">
    <font>
      <sz val="11"/>
      <color theme="1"/>
      <name val="Calibri"/>
      <family val="2"/>
      <charset val="204"/>
      <scheme val="minor"/>
    </font>
    <font>
      <b/>
      <sz val="11"/>
      <color theme="1"/>
      <name val="Calibri"/>
      <family val="2"/>
      <charset val="204"/>
      <scheme val="minor"/>
    </font>
    <font>
      <sz val="11"/>
      <color indexed="8"/>
      <name val="Calibri"/>
      <family val="2"/>
      <charset val="204"/>
    </font>
    <font>
      <sz val="11"/>
      <color indexed="8"/>
      <name val="Arial"/>
      <family val="2"/>
      <charset val="204"/>
    </font>
    <font>
      <sz val="10"/>
      <name val="Arial"/>
      <family val="2"/>
      <charset val="204"/>
    </font>
    <font>
      <sz val="12"/>
      <name val="Arial"/>
      <family val="2"/>
      <charset val="204"/>
    </font>
    <font>
      <b/>
      <sz val="14"/>
      <name val="Arial"/>
      <family val="2"/>
      <charset val="204"/>
    </font>
    <font>
      <sz val="10"/>
      <name val="Arial Cyr"/>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4"/>
      <name val="Arial"/>
      <family val="2"/>
      <charset val="204"/>
    </font>
    <font>
      <sz val="11"/>
      <name val="Arial"/>
      <family val="2"/>
      <charset val="204"/>
    </font>
    <font>
      <b/>
      <sz val="11"/>
      <color indexed="10"/>
      <name val="Arial"/>
      <family val="2"/>
      <charset val="204"/>
    </font>
    <font>
      <sz val="11"/>
      <color indexed="8"/>
      <name val="Calibri"/>
      <family val="2"/>
    </font>
    <font>
      <i/>
      <sz val="11"/>
      <name val="Arial"/>
      <family val="2"/>
      <charset val="204"/>
    </font>
    <font>
      <b/>
      <sz val="11"/>
      <name val="Arial"/>
      <family val="2"/>
      <charset val="204"/>
    </font>
    <font>
      <sz val="11"/>
      <color indexed="10"/>
      <name val="Arial"/>
      <family val="2"/>
      <charset val="204"/>
    </font>
    <font>
      <b/>
      <sz val="11"/>
      <color indexed="60"/>
      <name val="Arial"/>
      <family val="2"/>
      <charset val="204"/>
    </font>
    <font>
      <b/>
      <sz val="12"/>
      <color indexed="62"/>
      <name val="Arial"/>
      <family val="2"/>
      <charset val="204"/>
    </font>
    <font>
      <b/>
      <sz val="14"/>
      <color indexed="62"/>
      <name val="Arial"/>
      <family val="2"/>
      <charset val="204"/>
    </font>
    <font>
      <b/>
      <sz val="11"/>
      <color rgb="FFFF0000"/>
      <name val="Calibri"/>
      <family val="2"/>
      <charset val="204"/>
      <scheme val="minor"/>
    </font>
    <font>
      <b/>
      <sz val="14"/>
      <color rgb="FFFF0000"/>
      <name val="Calibri"/>
      <family val="2"/>
      <charset val="204"/>
      <scheme val="minor"/>
    </font>
    <font>
      <sz val="11"/>
      <color rgb="FFFF0000"/>
      <name val="Calibri"/>
      <family val="2"/>
      <charset val="204"/>
      <scheme val="minor"/>
    </font>
    <font>
      <i/>
      <sz val="11"/>
      <color theme="1"/>
      <name val="Calibri"/>
      <family val="2"/>
      <charset val="204"/>
      <scheme val="minor"/>
    </font>
    <font>
      <b/>
      <sz val="11"/>
      <color indexed="62"/>
      <name val="Calibri"/>
      <family val="2"/>
      <charset val="204"/>
      <scheme val="minor"/>
    </font>
    <font>
      <sz val="11"/>
      <color rgb="FF000000"/>
      <name val="Calibri"/>
      <family val="2"/>
      <charset val="204"/>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4">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3" applyNumberFormat="0" applyAlignment="0" applyProtection="0"/>
    <xf numFmtId="0" fontId="10" fillId="20" borderId="4" applyNumberFormat="0" applyAlignment="0" applyProtection="0"/>
    <xf numFmtId="0" fontId="11" fillId="20" borderId="3" applyNumberFormat="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21" borderId="9" applyNumberFormat="0" applyAlignment="0" applyProtection="0"/>
    <xf numFmtId="0" fontId="17" fillId="0" borderId="0" applyNumberFormat="0" applyFill="0" applyBorder="0" applyAlignment="0" applyProtection="0"/>
    <xf numFmtId="0" fontId="18" fillId="22" borderId="0" applyNumberFormat="0" applyBorder="0" applyAlignment="0" applyProtection="0"/>
    <xf numFmtId="0" fontId="4" fillId="0" borderId="0"/>
    <xf numFmtId="0" fontId="4" fillId="0" borderId="0"/>
    <xf numFmtId="0" fontId="7" fillId="0" borderId="0"/>
    <xf numFmtId="0" fontId="27" fillId="0" borderId="0"/>
    <xf numFmtId="0" fontId="19" fillId="3" borderId="0" applyNumberFormat="0" applyBorder="0" applyAlignment="0" applyProtection="0"/>
    <xf numFmtId="0" fontId="20" fillId="0" borderId="0" applyNumberFormat="0" applyFill="0" applyBorder="0" applyAlignment="0" applyProtection="0"/>
    <xf numFmtId="0" fontId="7" fillId="23" borderId="10" applyNumberFormat="0" applyFont="0" applyAlignment="0" applyProtection="0"/>
    <xf numFmtId="0" fontId="21" fillId="0" borderId="11"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cellStyleXfs>
  <cellXfs count="81">
    <xf numFmtId="0" fontId="0" fillId="0" borderId="0" xfId="0"/>
    <xf numFmtId="0" fontId="24" fillId="0" borderId="0" xfId="55" applyFont="1"/>
    <xf numFmtId="0" fontId="24" fillId="0" borderId="0" xfId="55" applyFont="1" applyProtection="1">
      <protection hidden="1"/>
    </xf>
    <xf numFmtId="0" fontId="4" fillId="0" borderId="0" xfId="55" applyFont="1" applyAlignment="1">
      <alignment horizontal="center" wrapText="1"/>
    </xf>
    <xf numFmtId="0" fontId="5" fillId="0" borderId="0" xfId="55" applyFont="1" applyAlignment="1">
      <alignment horizontal="left" wrapText="1"/>
    </xf>
    <xf numFmtId="0" fontId="24" fillId="0" borderId="0" xfId="55" applyFont="1" applyAlignment="1">
      <alignment horizontal="right" vertical="top"/>
    </xf>
    <xf numFmtId="0" fontId="24" fillId="0" borderId="0" xfId="55" applyFont="1" applyAlignment="1">
      <alignment wrapText="1"/>
    </xf>
    <xf numFmtId="0" fontId="24" fillId="0" borderId="0" xfId="55" applyFont="1" applyAlignment="1">
      <alignment vertical="top"/>
    </xf>
    <xf numFmtId="0" fontId="25" fillId="0" borderId="0" xfId="55" applyFont="1" applyAlignment="1">
      <alignment wrapText="1"/>
    </xf>
    <xf numFmtId="0" fontId="25" fillId="0" borderId="0" xfId="55" applyFont="1" applyAlignment="1">
      <alignment horizontal="left" vertical="top" wrapText="1"/>
    </xf>
    <xf numFmtId="0" fontId="5" fillId="0" borderId="0" xfId="55" applyFont="1" applyAlignment="1">
      <alignment horizontal="left"/>
    </xf>
    <xf numFmtId="16" fontId="25" fillId="0" borderId="0" xfId="55" applyNumberFormat="1" applyFont="1" applyAlignment="1">
      <alignment horizontal="right" vertical="top"/>
    </xf>
    <xf numFmtId="0" fontId="30" fillId="0" borderId="0" xfId="55" applyFont="1" applyAlignment="1">
      <alignment horizontal="left" vertical="top" wrapText="1"/>
    </xf>
    <xf numFmtId="0" fontId="25" fillId="0" borderId="0" xfId="55" applyFont="1" applyAlignment="1">
      <alignment vertical="top" wrapText="1"/>
    </xf>
    <xf numFmtId="0" fontId="25" fillId="0" borderId="0" xfId="55" applyFont="1" applyAlignment="1" applyProtection="1">
      <alignment vertical="top" wrapText="1"/>
    </xf>
    <xf numFmtId="0" fontId="25" fillId="0" borderId="0" xfId="55" applyFont="1" applyAlignment="1">
      <alignment horizontal="right" vertical="top" wrapText="1"/>
    </xf>
    <xf numFmtId="49" fontId="25" fillId="0" borderId="0" xfId="55" applyNumberFormat="1" applyFont="1" applyAlignment="1" applyProtection="1">
      <alignment horizontal="right" vertical="top"/>
    </xf>
    <xf numFmtId="0" fontId="29" fillId="0" borderId="0" xfId="55" applyFont="1" applyAlignment="1">
      <alignment wrapText="1"/>
    </xf>
    <xf numFmtId="0" fontId="25" fillId="0" borderId="0" xfId="55" applyFont="1" applyAlignment="1">
      <alignment horizontal="left" wrapText="1" indent="2"/>
    </xf>
    <xf numFmtId="0" fontId="32" fillId="0" borderId="0" xfId="55" applyFont="1" applyAlignment="1">
      <alignment horizontal="left"/>
    </xf>
    <xf numFmtId="0" fontId="24" fillId="24" borderId="1" xfId="55" applyFont="1" applyFill="1" applyBorder="1"/>
    <xf numFmtId="16" fontId="33" fillId="0" borderId="0" xfId="55" applyNumberFormat="1" applyFont="1" applyAlignment="1">
      <alignment horizontal="left" vertical="top"/>
    </xf>
    <xf numFmtId="0" fontId="31" fillId="0" borderId="0" xfId="55" applyFont="1" applyAlignment="1">
      <alignment wrapText="1"/>
    </xf>
    <xf numFmtId="0" fontId="6" fillId="0" borderId="0" xfId="55" applyFont="1" applyAlignment="1" applyProtection="1">
      <alignment horizontal="left" vertical="center"/>
      <protection hidden="1"/>
    </xf>
    <xf numFmtId="0" fontId="25" fillId="0" borderId="0" xfId="55" applyFont="1" applyAlignment="1">
      <alignment vertical="center" wrapText="1"/>
    </xf>
    <xf numFmtId="0" fontId="3" fillId="0" borderId="12" xfId="55" applyFont="1" applyBorder="1" applyAlignment="1">
      <alignment horizontal="left" vertical="top" wrapText="1"/>
    </xf>
    <xf numFmtId="0" fontId="25" fillId="0" borderId="13" xfId="55" applyFont="1" applyBorder="1" applyAlignment="1">
      <alignment horizontal="left" vertical="top" wrapText="1" indent="3"/>
    </xf>
    <xf numFmtId="0" fontId="25" fillId="0" borderId="14" xfId="55" applyFont="1" applyBorder="1" applyAlignment="1">
      <alignment horizontal="left" vertical="top" wrapText="1" indent="3"/>
    </xf>
    <xf numFmtId="16" fontId="25" fillId="0" borderId="0" xfId="55" applyNumberFormat="1" applyFont="1" applyAlignment="1" applyProtection="1">
      <alignment horizontal="right" vertical="top"/>
      <protection hidden="1"/>
    </xf>
    <xf numFmtId="0" fontId="29" fillId="0" borderId="0" xfId="55" applyFont="1" applyAlignment="1" applyProtection="1">
      <alignment vertical="top" wrapText="1"/>
      <protection hidden="1"/>
    </xf>
    <xf numFmtId="0" fontId="25" fillId="0" borderId="0" xfId="55" applyFont="1" applyAlignment="1" applyProtection="1">
      <alignment vertical="top" wrapText="1"/>
      <protection hidden="1"/>
    </xf>
    <xf numFmtId="49" fontId="25" fillId="0" borderId="0" xfId="55" applyNumberFormat="1" applyFont="1" applyAlignment="1" applyProtection="1">
      <alignment horizontal="left" vertical="top" wrapText="1"/>
      <protection hidden="1"/>
    </xf>
    <xf numFmtId="0" fontId="25" fillId="0" borderId="0" xfId="56" applyFont="1" applyAlignment="1" applyProtection="1">
      <alignment wrapText="1"/>
      <protection hidden="1"/>
    </xf>
    <xf numFmtId="49" fontId="25" fillId="0" borderId="0" xfId="55" applyNumberFormat="1" applyFont="1" applyAlignment="1" applyProtection="1">
      <alignment horizontal="right" vertical="top"/>
      <protection hidden="1"/>
    </xf>
    <xf numFmtId="0" fontId="25" fillId="0" borderId="0" xfId="55" applyFont="1" applyAlignment="1" applyProtection="1">
      <alignment horizontal="left" vertical="top" wrapText="1"/>
      <protection hidden="1"/>
    </xf>
    <xf numFmtId="0" fontId="7" fillId="0" borderId="0" xfId="56" applyAlignment="1" applyProtection="1">
      <alignment vertical="top"/>
      <protection hidden="1"/>
    </xf>
    <xf numFmtId="0" fontId="7" fillId="0" borderId="0" xfId="56" applyAlignment="1" applyProtection="1">
      <protection hidden="1"/>
    </xf>
    <xf numFmtId="49" fontId="25" fillId="0" borderId="0" xfId="55" applyNumberFormat="1" applyFont="1" applyAlignment="1" applyProtection="1">
      <alignment horizontal="left" wrapText="1"/>
      <protection hidden="1"/>
    </xf>
    <xf numFmtId="0" fontId="32" fillId="0" borderId="0" xfId="55" applyFont="1" applyAlignment="1" applyProtection="1">
      <alignment horizontal="left" vertical="top"/>
      <protection hidden="1"/>
    </xf>
    <xf numFmtId="0" fontId="25" fillId="0" borderId="0" xfId="55" applyNumberFormat="1" applyFont="1" applyAlignment="1">
      <alignment wrapText="1"/>
    </xf>
    <xf numFmtId="0" fontId="27" fillId="0" borderId="0" xfId="57"/>
    <xf numFmtId="0" fontId="27" fillId="0" borderId="0" xfId="57" applyAlignment="1">
      <alignment wrapText="1"/>
    </xf>
    <xf numFmtId="0" fontId="7" fillId="0" borderId="0" xfId="56" applyFont="1" applyAlignment="1" applyProtection="1">
      <alignment vertical="center"/>
      <protection hidden="1"/>
    </xf>
    <xf numFmtId="0" fontId="0" fillId="0" borderId="0" xfId="0" applyAlignment="1">
      <alignment vertical="center"/>
    </xf>
    <xf numFmtId="0" fontId="0" fillId="0" borderId="0" xfId="0" applyAlignment="1">
      <alignment wrapText="1"/>
    </xf>
    <xf numFmtId="0" fontId="25" fillId="0" borderId="0" xfId="0" applyFont="1" applyAlignment="1">
      <alignment wrapText="1"/>
    </xf>
    <xf numFmtId="0" fontId="0" fillId="25" borderId="1" xfId="0" applyFill="1" applyBorder="1"/>
    <xf numFmtId="0" fontId="1" fillId="0" borderId="2" xfId="0" applyFont="1" applyBorder="1" applyAlignment="1">
      <alignment horizontal="center" vertical="center" wrapText="1"/>
    </xf>
    <xf numFmtId="49" fontId="0" fillId="0" borderId="0" xfId="0" applyNumberFormat="1"/>
    <xf numFmtId="0" fontId="0" fillId="0" borderId="0" xfId="0" applyProtection="1">
      <protection hidden="1"/>
    </xf>
    <xf numFmtId="0" fontId="35" fillId="0" borderId="0" xfId="0" applyFont="1" applyAlignment="1" applyProtection="1">
      <alignment vertical="center"/>
      <protection hidden="1"/>
    </xf>
    <xf numFmtId="0" fontId="0" fillId="0" borderId="0" xfId="0" applyFont="1"/>
    <xf numFmtId="0" fontId="0" fillId="0" borderId="1" xfId="0" applyFont="1" applyBorder="1" applyProtection="1">
      <protection hidden="1"/>
    </xf>
    <xf numFmtId="0" fontId="0" fillId="0" borderId="0" xfId="0" applyFont="1" applyProtection="1">
      <protection hidden="1"/>
    </xf>
    <xf numFmtId="0" fontId="0" fillId="0" borderId="1" xfId="0" applyFont="1" applyBorder="1" applyProtection="1">
      <protection locked="0" hidden="1"/>
    </xf>
    <xf numFmtId="0" fontId="34" fillId="0" borderId="0" xfId="0" applyFont="1" applyProtection="1">
      <protection hidden="1"/>
    </xf>
    <xf numFmtId="0" fontId="0" fillId="0" borderId="1" xfId="0" applyBorder="1" applyProtection="1">
      <protection locked="0" hidden="1"/>
    </xf>
    <xf numFmtId="0" fontId="0" fillId="0" borderId="1" xfId="0" applyBorder="1" applyAlignment="1" applyProtection="1">
      <alignment wrapText="1"/>
      <protection hidden="1"/>
    </xf>
    <xf numFmtId="0" fontId="0" fillId="0" borderId="1" xfId="0" applyFont="1" applyBorder="1" applyAlignment="1" applyProtection="1">
      <alignment horizontal="left" wrapText="1"/>
      <protection hidden="1"/>
    </xf>
    <xf numFmtId="0" fontId="36" fillId="0" borderId="0" xfId="0" applyFont="1" applyProtection="1">
      <protection hidden="1"/>
    </xf>
    <xf numFmtId="0" fontId="0" fillId="0" borderId="1" xfId="0" applyBorder="1" applyAlignment="1" applyProtection="1">
      <alignment horizontal="left" wrapText="1"/>
      <protection hidden="1"/>
    </xf>
    <xf numFmtId="0" fontId="39" fillId="0" borderId="1" xfId="0" applyFont="1" applyBorder="1" applyAlignment="1" applyProtection="1">
      <alignment wrapText="1"/>
      <protection hidden="1"/>
    </xf>
    <xf numFmtId="0" fontId="0" fillId="0" borderId="16" xfId="0" applyFont="1" applyBorder="1" applyProtection="1">
      <protection locked="0" hidden="1"/>
    </xf>
    <xf numFmtId="0" fontId="39" fillId="0" borderId="1" xfId="0" applyFont="1" applyBorder="1" applyProtection="1">
      <protection hidden="1"/>
    </xf>
    <xf numFmtId="0" fontId="0" fillId="0" borderId="18" xfId="0" applyFont="1" applyFill="1" applyBorder="1" applyAlignment="1" applyProtection="1">
      <alignment horizontal="left" wrapText="1"/>
      <protection hidden="1"/>
    </xf>
    <xf numFmtId="0" fontId="0" fillId="0" borderId="1" xfId="0" applyFill="1" applyBorder="1" applyAlignment="1" applyProtection="1">
      <alignment horizontal="right" wrapText="1"/>
      <protection hidden="1"/>
    </xf>
    <xf numFmtId="0" fontId="0" fillId="0" borderId="1" xfId="0" applyFont="1" applyFill="1" applyBorder="1" applyAlignment="1" applyProtection="1">
      <alignment horizontal="left" wrapText="1"/>
      <protection hidden="1"/>
    </xf>
    <xf numFmtId="0" fontId="0" fillId="0" borderId="19" xfId="0" applyFill="1" applyBorder="1" applyAlignment="1" applyProtection="1">
      <alignment horizontal="right" wrapText="1"/>
      <protection hidden="1"/>
    </xf>
    <xf numFmtId="0" fontId="0" fillId="0" borderId="1" xfId="0" applyFont="1" applyBorder="1" applyAlignment="1" applyProtection="1">
      <alignment vertical="top" wrapText="1"/>
      <protection hidden="1"/>
    </xf>
    <xf numFmtId="0" fontId="0" fillId="0" borderId="16" xfId="0" applyBorder="1" applyProtection="1">
      <protection locked="0" hidden="1"/>
    </xf>
    <xf numFmtId="0" fontId="0" fillId="0" borderId="19" xfId="0" applyFill="1" applyBorder="1" applyAlignment="1" applyProtection="1">
      <alignment horizontal="left" wrapText="1"/>
      <protection hidden="1"/>
    </xf>
    <xf numFmtId="0" fontId="4" fillId="26" borderId="15" xfId="56" applyFont="1" applyFill="1" applyBorder="1" applyAlignment="1" applyProtection="1">
      <alignment horizontal="center" vertical="center" wrapText="1"/>
      <protection hidden="1"/>
    </xf>
    <xf numFmtId="0" fontId="4" fillId="26" borderId="16" xfId="56" applyFont="1" applyFill="1" applyBorder="1" applyAlignment="1" applyProtection="1">
      <alignment horizontal="center" vertical="center" wrapText="1"/>
      <protection hidden="1"/>
    </xf>
    <xf numFmtId="0" fontId="32" fillId="0" borderId="0" xfId="56" applyFont="1" applyBorder="1" applyAlignment="1" applyProtection="1">
      <alignment horizontal="center" vertical="center" wrapText="1"/>
      <protection hidden="1"/>
    </xf>
    <xf numFmtId="0" fontId="25" fillId="0" borderId="0" xfId="55" applyFont="1" applyAlignment="1">
      <alignment horizontal="left" wrapText="1"/>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8" fillId="0" borderId="0" xfId="56" applyFont="1" applyBorder="1" applyAlignment="1" applyProtection="1">
      <alignment horizontal="center" vertical="center" wrapText="1"/>
      <protection hidden="1"/>
    </xf>
    <xf numFmtId="0" fontId="34" fillId="0" borderId="2" xfId="0" applyFont="1" applyBorder="1" applyAlignment="1" applyProtection="1">
      <alignment horizontal="center" vertical="center"/>
      <protection hidden="1"/>
    </xf>
    <xf numFmtId="0" fontId="37" fillId="0" borderId="17" xfId="0" applyFont="1" applyBorder="1" applyAlignment="1" applyProtection="1">
      <alignment horizontal="center" vertical="center" wrapText="1"/>
      <protection hidden="1"/>
    </xf>
    <xf numFmtId="0" fontId="37" fillId="0" borderId="16" xfId="0" applyFont="1" applyBorder="1" applyAlignment="1" applyProtection="1">
      <alignment horizontal="center" vertical="center" wrapText="1"/>
      <protection hidden="1"/>
    </xf>
  </cellXfs>
  <cellStyles count="64">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2" xfId="37"/>
    <cellStyle name="Акцент2 2" xfId="38"/>
    <cellStyle name="Акцент3 2" xfId="39"/>
    <cellStyle name="Акцент4 2" xfId="40"/>
    <cellStyle name="Акцент5 2" xfId="41"/>
    <cellStyle name="Акцент6 2" xfId="42"/>
    <cellStyle name="Ввод  2" xfId="43"/>
    <cellStyle name="Вывод 2" xfId="44"/>
    <cellStyle name="Вычисление 2" xfId="45"/>
    <cellStyle name="Заголовок 1 2" xfId="46"/>
    <cellStyle name="Заголовок 2 2" xfId="47"/>
    <cellStyle name="Заголовок 3 2" xfId="48"/>
    <cellStyle name="Заголовок 4 2" xfId="49"/>
    <cellStyle name="Итог 2" xfId="50"/>
    <cellStyle name="Контрольная ячейка 2" xfId="51"/>
    <cellStyle name="Название 2" xfId="52"/>
    <cellStyle name="Нейтральный 2" xfId="53"/>
    <cellStyle name="Обычный" xfId="0" builtinId="0"/>
    <cellStyle name="Обычный 2" xfId="54"/>
    <cellStyle name="Обычный_dr5m_form22EX03" xfId="55"/>
    <cellStyle name="Обычный_Инструкция" xfId="56"/>
    <cellStyle name="Обычный_Лист1" xfId="57"/>
    <cellStyle name="Плохой 2" xfId="58"/>
    <cellStyle name="Пояснение 2" xfId="59"/>
    <cellStyle name="Примечание 2" xfId="60"/>
    <cellStyle name="Связанная ячейка 2" xfId="61"/>
    <cellStyle name="Текст предупреждения 2" xfId="62"/>
    <cellStyle name="Хороший 2" xfId="63"/>
  </cellStyles>
  <dxfs count="8">
    <dxf>
      <font>
        <color rgb="FF339966"/>
      </font>
    </dxf>
    <dxf>
      <fill>
        <patternFill>
          <bgColor rgb="FFCCFFCC"/>
        </patternFill>
      </fill>
    </dxf>
    <dxf>
      <fill>
        <patternFill>
          <bgColor rgb="FFCCFFFF"/>
        </patternFill>
      </fill>
    </dxf>
    <dxf>
      <fill>
        <patternFill>
          <bgColor rgb="FFCCFFCC"/>
        </patternFill>
      </fill>
    </dxf>
    <dxf>
      <fill>
        <patternFill>
          <bgColor rgb="FFCCFFFF"/>
        </patternFill>
      </fill>
    </dxf>
    <dxf>
      <font>
        <color rgb="FF339966"/>
      </font>
    </dxf>
    <dxf>
      <fill>
        <patternFill>
          <bgColor rgb="FFCCFFFF"/>
        </patternFill>
      </fill>
    </dxf>
    <dxf>
      <fill>
        <patternFill>
          <bgColor indexed="42"/>
        </patternFill>
      </fill>
    </dxf>
  </dxfs>
  <tableStyles count="0" defaultTableStyle="TableStyleMedium2" defaultPivotStyle="PivotStyleMedium9"/>
  <colors>
    <mruColors>
      <color rgb="FFCCFFCC"/>
      <color rgb="FFCCFFFF"/>
      <color rgb="FF339966"/>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44</xdr:row>
      <xdr:rowOff>57150</xdr:rowOff>
    </xdr:from>
    <xdr:to>
      <xdr:col>1</xdr:col>
      <xdr:colOff>4819650</xdr:colOff>
      <xdr:row>45</xdr:row>
      <xdr:rowOff>0</xdr:rowOff>
    </xdr:to>
    <xdr:pic>
      <xdr:nvPicPr>
        <xdr:cNvPr id="2" name="Picture 8"/>
        <xdr:cNvPicPr>
          <a:picLocks noChangeAspect="1" noChangeArrowheads="1"/>
        </xdr:cNvPicPr>
      </xdr:nvPicPr>
      <xdr:blipFill>
        <a:blip xmlns:r="http://schemas.openxmlformats.org/officeDocument/2006/relationships" r:embed="rId1" cstate="print"/>
        <a:srcRect b="8054"/>
        <a:stretch>
          <a:fillRect/>
        </a:stretch>
      </xdr:blipFill>
      <xdr:spPr bwMode="auto">
        <a:xfrm>
          <a:off x="1133475" y="22259925"/>
          <a:ext cx="4648200" cy="1314450"/>
        </a:xfrm>
        <a:prstGeom prst="rect">
          <a:avLst/>
        </a:prstGeom>
        <a:noFill/>
        <a:ln w="9525">
          <a:noFill/>
          <a:miter lim="800000"/>
          <a:headEnd/>
          <a:tailEnd/>
        </a:ln>
      </xdr:spPr>
    </xdr:pic>
    <xdr:clientData/>
  </xdr:twoCellAnchor>
  <xdr:twoCellAnchor>
    <xdr:from>
      <xdr:col>1</xdr:col>
      <xdr:colOff>142875</xdr:colOff>
      <xdr:row>56</xdr:row>
      <xdr:rowOff>66675</xdr:rowOff>
    </xdr:from>
    <xdr:to>
      <xdr:col>1</xdr:col>
      <xdr:colOff>3848100</xdr:colOff>
      <xdr:row>56</xdr:row>
      <xdr:rowOff>2781300</xdr:rowOff>
    </xdr:to>
    <xdr:pic>
      <xdr:nvPicPr>
        <xdr:cNvPr id="3" name="Picture 2" descr="опенофис1"/>
        <xdr:cNvPicPr>
          <a:picLocks noChangeAspect="1" noChangeArrowheads="1"/>
        </xdr:cNvPicPr>
      </xdr:nvPicPr>
      <xdr:blipFill>
        <a:blip xmlns:r="http://schemas.openxmlformats.org/officeDocument/2006/relationships" r:embed="rId2" cstate="print"/>
        <a:srcRect/>
        <a:stretch>
          <a:fillRect/>
        </a:stretch>
      </xdr:blipFill>
      <xdr:spPr bwMode="auto">
        <a:xfrm>
          <a:off x="1104900" y="26984325"/>
          <a:ext cx="3705225" cy="2714625"/>
        </a:xfrm>
        <a:prstGeom prst="rect">
          <a:avLst/>
        </a:prstGeom>
        <a:noFill/>
        <a:ln w="9525">
          <a:noFill/>
          <a:miter lim="800000"/>
          <a:headEnd/>
          <a:tailEnd/>
        </a:ln>
      </xdr:spPr>
    </xdr:pic>
    <xdr:clientData/>
  </xdr:twoCellAnchor>
  <xdr:twoCellAnchor>
    <xdr:from>
      <xdr:col>1</xdr:col>
      <xdr:colOff>19050</xdr:colOff>
      <xdr:row>60</xdr:row>
      <xdr:rowOff>38100</xdr:rowOff>
    </xdr:from>
    <xdr:to>
      <xdr:col>1</xdr:col>
      <xdr:colOff>4619625</xdr:colOff>
      <xdr:row>60</xdr:row>
      <xdr:rowOff>1524000</xdr:rowOff>
    </xdr:to>
    <xdr:pic>
      <xdr:nvPicPr>
        <xdr:cNvPr id="4" name="Picture 3" descr="опенофис2"/>
        <xdr:cNvPicPr>
          <a:picLocks noChangeAspect="1" noChangeArrowheads="1"/>
        </xdr:cNvPicPr>
      </xdr:nvPicPr>
      <xdr:blipFill>
        <a:blip xmlns:r="http://schemas.openxmlformats.org/officeDocument/2006/relationships" r:embed="rId3" cstate="print"/>
        <a:srcRect/>
        <a:stretch>
          <a:fillRect/>
        </a:stretch>
      </xdr:blipFill>
      <xdr:spPr bwMode="auto">
        <a:xfrm>
          <a:off x="981075" y="31251525"/>
          <a:ext cx="4600575" cy="1485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80"/>
  <sheetViews>
    <sheetView workbookViewId="0">
      <selection sqref="A1:B1"/>
    </sheetView>
  </sheetViews>
  <sheetFormatPr defaultRowHeight="15"/>
  <cols>
    <col min="1" max="1" width="14.42578125" customWidth="1"/>
    <col min="2" max="2" width="73" customWidth="1"/>
    <col min="3" max="4" width="4.42578125" customWidth="1"/>
    <col min="5" max="10" width="8.5703125" customWidth="1"/>
    <col min="257" max="257" width="14.42578125" customWidth="1"/>
    <col min="258" max="258" width="73" customWidth="1"/>
    <col min="259" max="260" width="4.42578125" customWidth="1"/>
    <col min="261" max="266" width="8.5703125" customWidth="1"/>
    <col min="513" max="513" width="14.42578125" customWidth="1"/>
    <col min="514" max="514" width="73" customWidth="1"/>
    <col min="515" max="516" width="4.42578125" customWidth="1"/>
    <col min="517" max="522" width="8.5703125" customWidth="1"/>
    <col min="769" max="769" width="14.42578125" customWidth="1"/>
    <col min="770" max="770" width="73" customWidth="1"/>
    <col min="771" max="772" width="4.42578125" customWidth="1"/>
    <col min="773" max="778" width="8.5703125" customWidth="1"/>
    <col min="1025" max="1025" width="14.42578125" customWidth="1"/>
    <col min="1026" max="1026" width="73" customWidth="1"/>
    <col min="1027" max="1028" width="4.42578125" customWidth="1"/>
    <col min="1029" max="1034" width="8.5703125" customWidth="1"/>
    <col min="1281" max="1281" width="14.42578125" customWidth="1"/>
    <col min="1282" max="1282" width="73" customWidth="1"/>
    <col min="1283" max="1284" width="4.42578125" customWidth="1"/>
    <col min="1285" max="1290" width="8.5703125" customWidth="1"/>
    <col min="1537" max="1537" width="14.42578125" customWidth="1"/>
    <col min="1538" max="1538" width="73" customWidth="1"/>
    <col min="1539" max="1540" width="4.42578125" customWidth="1"/>
    <col min="1541" max="1546" width="8.5703125" customWidth="1"/>
    <col min="1793" max="1793" width="14.42578125" customWidth="1"/>
    <col min="1794" max="1794" width="73" customWidth="1"/>
    <col min="1795" max="1796" width="4.42578125" customWidth="1"/>
    <col min="1797" max="1802" width="8.5703125" customWidth="1"/>
    <col min="2049" max="2049" width="14.42578125" customWidth="1"/>
    <col min="2050" max="2050" width="73" customWidth="1"/>
    <col min="2051" max="2052" width="4.42578125" customWidth="1"/>
    <col min="2053" max="2058" width="8.5703125" customWidth="1"/>
    <col min="2305" max="2305" width="14.42578125" customWidth="1"/>
    <col min="2306" max="2306" width="73" customWidth="1"/>
    <col min="2307" max="2308" width="4.42578125" customWidth="1"/>
    <col min="2309" max="2314" width="8.5703125" customWidth="1"/>
    <col min="2561" max="2561" width="14.42578125" customWidth="1"/>
    <col min="2562" max="2562" width="73" customWidth="1"/>
    <col min="2563" max="2564" width="4.42578125" customWidth="1"/>
    <col min="2565" max="2570" width="8.5703125" customWidth="1"/>
    <col min="2817" max="2817" width="14.42578125" customWidth="1"/>
    <col min="2818" max="2818" width="73" customWidth="1"/>
    <col min="2819" max="2820" width="4.42578125" customWidth="1"/>
    <col min="2821" max="2826" width="8.5703125" customWidth="1"/>
    <col min="3073" max="3073" width="14.42578125" customWidth="1"/>
    <col min="3074" max="3074" width="73" customWidth="1"/>
    <col min="3075" max="3076" width="4.42578125" customWidth="1"/>
    <col min="3077" max="3082" width="8.5703125" customWidth="1"/>
    <col min="3329" max="3329" width="14.42578125" customWidth="1"/>
    <col min="3330" max="3330" width="73" customWidth="1"/>
    <col min="3331" max="3332" width="4.42578125" customWidth="1"/>
    <col min="3333" max="3338" width="8.5703125" customWidth="1"/>
    <col min="3585" max="3585" width="14.42578125" customWidth="1"/>
    <col min="3586" max="3586" width="73" customWidth="1"/>
    <col min="3587" max="3588" width="4.42578125" customWidth="1"/>
    <col min="3589" max="3594" width="8.5703125" customWidth="1"/>
    <col min="3841" max="3841" width="14.42578125" customWidth="1"/>
    <col min="3842" max="3842" width="73" customWidth="1"/>
    <col min="3843" max="3844" width="4.42578125" customWidth="1"/>
    <col min="3845" max="3850" width="8.5703125" customWidth="1"/>
    <col min="4097" max="4097" width="14.42578125" customWidth="1"/>
    <col min="4098" max="4098" width="73" customWidth="1"/>
    <col min="4099" max="4100" width="4.42578125" customWidth="1"/>
    <col min="4101" max="4106" width="8.5703125" customWidth="1"/>
    <col min="4353" max="4353" width="14.42578125" customWidth="1"/>
    <col min="4354" max="4354" width="73" customWidth="1"/>
    <col min="4355" max="4356" width="4.42578125" customWidth="1"/>
    <col min="4357" max="4362" width="8.5703125" customWidth="1"/>
    <col min="4609" max="4609" width="14.42578125" customWidth="1"/>
    <col min="4610" max="4610" width="73" customWidth="1"/>
    <col min="4611" max="4612" width="4.42578125" customWidth="1"/>
    <col min="4613" max="4618" width="8.5703125" customWidth="1"/>
    <col min="4865" max="4865" width="14.42578125" customWidth="1"/>
    <col min="4866" max="4866" width="73" customWidth="1"/>
    <col min="4867" max="4868" width="4.42578125" customWidth="1"/>
    <col min="4869" max="4874" width="8.5703125" customWidth="1"/>
    <col min="5121" max="5121" width="14.42578125" customWidth="1"/>
    <col min="5122" max="5122" width="73" customWidth="1"/>
    <col min="5123" max="5124" width="4.42578125" customWidth="1"/>
    <col min="5125" max="5130" width="8.5703125" customWidth="1"/>
    <col min="5377" max="5377" width="14.42578125" customWidth="1"/>
    <col min="5378" max="5378" width="73" customWidth="1"/>
    <col min="5379" max="5380" width="4.42578125" customWidth="1"/>
    <col min="5381" max="5386" width="8.5703125" customWidth="1"/>
    <col min="5633" max="5633" width="14.42578125" customWidth="1"/>
    <col min="5634" max="5634" width="73" customWidth="1"/>
    <col min="5635" max="5636" width="4.42578125" customWidth="1"/>
    <col min="5637" max="5642" width="8.5703125" customWidth="1"/>
    <col min="5889" max="5889" width="14.42578125" customWidth="1"/>
    <col min="5890" max="5890" width="73" customWidth="1"/>
    <col min="5891" max="5892" width="4.42578125" customWidth="1"/>
    <col min="5893" max="5898" width="8.5703125" customWidth="1"/>
    <col min="6145" max="6145" width="14.42578125" customWidth="1"/>
    <col min="6146" max="6146" width="73" customWidth="1"/>
    <col min="6147" max="6148" width="4.42578125" customWidth="1"/>
    <col min="6149" max="6154" width="8.5703125" customWidth="1"/>
    <col min="6401" max="6401" width="14.42578125" customWidth="1"/>
    <col min="6402" max="6402" width="73" customWidth="1"/>
    <col min="6403" max="6404" width="4.42578125" customWidth="1"/>
    <col min="6405" max="6410" width="8.5703125" customWidth="1"/>
    <col min="6657" max="6657" width="14.42578125" customWidth="1"/>
    <col min="6658" max="6658" width="73" customWidth="1"/>
    <col min="6659" max="6660" width="4.42578125" customWidth="1"/>
    <col min="6661" max="6666" width="8.5703125" customWidth="1"/>
    <col min="6913" max="6913" width="14.42578125" customWidth="1"/>
    <col min="6914" max="6914" width="73" customWidth="1"/>
    <col min="6915" max="6916" width="4.42578125" customWidth="1"/>
    <col min="6917" max="6922" width="8.5703125" customWidth="1"/>
    <col min="7169" max="7169" width="14.42578125" customWidth="1"/>
    <col min="7170" max="7170" width="73" customWidth="1"/>
    <col min="7171" max="7172" width="4.42578125" customWidth="1"/>
    <col min="7173" max="7178" width="8.5703125" customWidth="1"/>
    <col min="7425" max="7425" width="14.42578125" customWidth="1"/>
    <col min="7426" max="7426" width="73" customWidth="1"/>
    <col min="7427" max="7428" width="4.42578125" customWidth="1"/>
    <col min="7429" max="7434" width="8.5703125" customWidth="1"/>
    <col min="7681" max="7681" width="14.42578125" customWidth="1"/>
    <col min="7682" max="7682" width="73" customWidth="1"/>
    <col min="7683" max="7684" width="4.42578125" customWidth="1"/>
    <col min="7685" max="7690" width="8.5703125" customWidth="1"/>
    <col min="7937" max="7937" width="14.42578125" customWidth="1"/>
    <col min="7938" max="7938" width="73" customWidth="1"/>
    <col min="7939" max="7940" width="4.42578125" customWidth="1"/>
    <col min="7941" max="7946" width="8.5703125" customWidth="1"/>
    <col min="8193" max="8193" width="14.42578125" customWidth="1"/>
    <col min="8194" max="8194" width="73" customWidth="1"/>
    <col min="8195" max="8196" width="4.42578125" customWidth="1"/>
    <col min="8197" max="8202" width="8.5703125" customWidth="1"/>
    <col min="8449" max="8449" width="14.42578125" customWidth="1"/>
    <col min="8450" max="8450" width="73" customWidth="1"/>
    <col min="8451" max="8452" width="4.42578125" customWidth="1"/>
    <col min="8453" max="8458" width="8.5703125" customWidth="1"/>
    <col min="8705" max="8705" width="14.42578125" customWidth="1"/>
    <col min="8706" max="8706" width="73" customWidth="1"/>
    <col min="8707" max="8708" width="4.42578125" customWidth="1"/>
    <col min="8709" max="8714" width="8.5703125" customWidth="1"/>
    <col min="8961" max="8961" width="14.42578125" customWidth="1"/>
    <col min="8962" max="8962" width="73" customWidth="1"/>
    <col min="8963" max="8964" width="4.42578125" customWidth="1"/>
    <col min="8965" max="8970" width="8.5703125" customWidth="1"/>
    <col min="9217" max="9217" width="14.42578125" customWidth="1"/>
    <col min="9218" max="9218" width="73" customWidth="1"/>
    <col min="9219" max="9220" width="4.42578125" customWidth="1"/>
    <col min="9221" max="9226" width="8.5703125" customWidth="1"/>
    <col min="9473" max="9473" width="14.42578125" customWidth="1"/>
    <col min="9474" max="9474" width="73" customWidth="1"/>
    <col min="9475" max="9476" width="4.42578125" customWidth="1"/>
    <col min="9477" max="9482" width="8.5703125" customWidth="1"/>
    <col min="9729" max="9729" width="14.42578125" customWidth="1"/>
    <col min="9730" max="9730" width="73" customWidth="1"/>
    <col min="9731" max="9732" width="4.42578125" customWidth="1"/>
    <col min="9733" max="9738" width="8.5703125" customWidth="1"/>
    <col min="9985" max="9985" width="14.42578125" customWidth="1"/>
    <col min="9986" max="9986" width="73" customWidth="1"/>
    <col min="9987" max="9988" width="4.42578125" customWidth="1"/>
    <col min="9989" max="9994" width="8.5703125" customWidth="1"/>
    <col min="10241" max="10241" width="14.42578125" customWidth="1"/>
    <col min="10242" max="10242" width="73" customWidth="1"/>
    <col min="10243" max="10244" width="4.42578125" customWidth="1"/>
    <col min="10245" max="10250" width="8.5703125" customWidth="1"/>
    <col min="10497" max="10497" width="14.42578125" customWidth="1"/>
    <col min="10498" max="10498" width="73" customWidth="1"/>
    <col min="10499" max="10500" width="4.42578125" customWidth="1"/>
    <col min="10501" max="10506" width="8.5703125" customWidth="1"/>
    <col min="10753" max="10753" width="14.42578125" customWidth="1"/>
    <col min="10754" max="10754" width="73" customWidth="1"/>
    <col min="10755" max="10756" width="4.42578125" customWidth="1"/>
    <col min="10757" max="10762" width="8.5703125" customWidth="1"/>
    <col min="11009" max="11009" width="14.42578125" customWidth="1"/>
    <col min="11010" max="11010" width="73" customWidth="1"/>
    <col min="11011" max="11012" width="4.42578125" customWidth="1"/>
    <col min="11013" max="11018" width="8.5703125" customWidth="1"/>
    <col min="11265" max="11265" width="14.42578125" customWidth="1"/>
    <col min="11266" max="11266" width="73" customWidth="1"/>
    <col min="11267" max="11268" width="4.42578125" customWidth="1"/>
    <col min="11269" max="11274" width="8.5703125" customWidth="1"/>
    <col min="11521" max="11521" width="14.42578125" customWidth="1"/>
    <col min="11522" max="11522" width="73" customWidth="1"/>
    <col min="11523" max="11524" width="4.42578125" customWidth="1"/>
    <col min="11525" max="11530" width="8.5703125" customWidth="1"/>
    <col min="11777" max="11777" width="14.42578125" customWidth="1"/>
    <col min="11778" max="11778" width="73" customWidth="1"/>
    <col min="11779" max="11780" width="4.42578125" customWidth="1"/>
    <col min="11781" max="11786" width="8.5703125" customWidth="1"/>
    <col min="12033" max="12033" width="14.42578125" customWidth="1"/>
    <col min="12034" max="12034" width="73" customWidth="1"/>
    <col min="12035" max="12036" width="4.42578125" customWidth="1"/>
    <col min="12037" max="12042" width="8.5703125" customWidth="1"/>
    <col min="12289" max="12289" width="14.42578125" customWidth="1"/>
    <col min="12290" max="12290" width="73" customWidth="1"/>
    <col min="12291" max="12292" width="4.42578125" customWidth="1"/>
    <col min="12293" max="12298" width="8.5703125" customWidth="1"/>
    <col min="12545" max="12545" width="14.42578125" customWidth="1"/>
    <col min="12546" max="12546" width="73" customWidth="1"/>
    <col min="12547" max="12548" width="4.42578125" customWidth="1"/>
    <col min="12549" max="12554" width="8.5703125" customWidth="1"/>
    <col min="12801" max="12801" width="14.42578125" customWidth="1"/>
    <col min="12802" max="12802" width="73" customWidth="1"/>
    <col min="12803" max="12804" width="4.42578125" customWidth="1"/>
    <col min="12805" max="12810" width="8.5703125" customWidth="1"/>
    <col min="13057" max="13057" width="14.42578125" customWidth="1"/>
    <col min="13058" max="13058" width="73" customWidth="1"/>
    <col min="13059" max="13060" width="4.42578125" customWidth="1"/>
    <col min="13061" max="13066" width="8.5703125" customWidth="1"/>
    <col min="13313" max="13313" width="14.42578125" customWidth="1"/>
    <col min="13314" max="13314" width="73" customWidth="1"/>
    <col min="13315" max="13316" width="4.42578125" customWidth="1"/>
    <col min="13317" max="13322" width="8.5703125" customWidth="1"/>
    <col min="13569" max="13569" width="14.42578125" customWidth="1"/>
    <col min="13570" max="13570" width="73" customWidth="1"/>
    <col min="13571" max="13572" width="4.42578125" customWidth="1"/>
    <col min="13573" max="13578" width="8.5703125" customWidth="1"/>
    <col min="13825" max="13825" width="14.42578125" customWidth="1"/>
    <col min="13826" max="13826" width="73" customWidth="1"/>
    <col min="13827" max="13828" width="4.42578125" customWidth="1"/>
    <col min="13829" max="13834" width="8.5703125" customWidth="1"/>
    <col min="14081" max="14081" width="14.42578125" customWidth="1"/>
    <col min="14082" max="14082" width="73" customWidth="1"/>
    <col min="14083" max="14084" width="4.42578125" customWidth="1"/>
    <col min="14085" max="14090" width="8.5703125" customWidth="1"/>
    <col min="14337" max="14337" width="14.42578125" customWidth="1"/>
    <col min="14338" max="14338" width="73" customWidth="1"/>
    <col min="14339" max="14340" width="4.42578125" customWidth="1"/>
    <col min="14341" max="14346" width="8.5703125" customWidth="1"/>
    <col min="14593" max="14593" width="14.42578125" customWidth="1"/>
    <col min="14594" max="14594" width="73" customWidth="1"/>
    <col min="14595" max="14596" width="4.42578125" customWidth="1"/>
    <col min="14597" max="14602" width="8.5703125" customWidth="1"/>
    <col min="14849" max="14849" width="14.42578125" customWidth="1"/>
    <col min="14850" max="14850" width="73" customWidth="1"/>
    <col min="14851" max="14852" width="4.42578125" customWidth="1"/>
    <col min="14853" max="14858" width="8.5703125" customWidth="1"/>
    <col min="15105" max="15105" width="14.42578125" customWidth="1"/>
    <col min="15106" max="15106" width="73" customWidth="1"/>
    <col min="15107" max="15108" width="4.42578125" customWidth="1"/>
    <col min="15109" max="15114" width="8.5703125" customWidth="1"/>
    <col min="15361" max="15361" width="14.42578125" customWidth="1"/>
    <col min="15362" max="15362" width="73" customWidth="1"/>
    <col min="15363" max="15364" width="4.42578125" customWidth="1"/>
    <col min="15365" max="15370" width="8.5703125" customWidth="1"/>
    <col min="15617" max="15617" width="14.42578125" customWidth="1"/>
    <col min="15618" max="15618" width="73" customWidth="1"/>
    <col min="15619" max="15620" width="4.42578125" customWidth="1"/>
    <col min="15621" max="15626" width="8.5703125" customWidth="1"/>
    <col min="15873" max="15873" width="14.42578125" customWidth="1"/>
    <col min="15874" max="15874" width="73" customWidth="1"/>
    <col min="15875" max="15876" width="4.42578125" customWidth="1"/>
    <col min="15877" max="15882" width="8.5703125" customWidth="1"/>
    <col min="16129" max="16129" width="14.42578125" customWidth="1"/>
    <col min="16130" max="16130" width="73" customWidth="1"/>
    <col min="16131" max="16132" width="4.42578125" customWidth="1"/>
    <col min="16133" max="16138" width="8.5703125" customWidth="1"/>
  </cols>
  <sheetData>
    <row r="1" spans="1:4" s="43" customFormat="1" ht="22.9" customHeight="1">
      <c r="A1" s="71"/>
      <c r="B1" s="72"/>
    </row>
    <row r="2" spans="1:4" ht="25.5" customHeight="1">
      <c r="A2" s="73" t="s">
        <v>343</v>
      </c>
      <c r="B2" s="73"/>
      <c r="C2" s="1"/>
    </row>
    <row r="3" spans="1:4" ht="20.25" customHeight="1">
      <c r="A3" s="42" t="s">
        <v>220</v>
      </c>
      <c r="B3" s="23" t="s">
        <v>4</v>
      </c>
      <c r="C3" s="24"/>
    </row>
    <row r="4" spans="1:4" ht="59.25" customHeight="1">
      <c r="A4" s="74" t="s">
        <v>342</v>
      </c>
      <c r="B4" s="74"/>
      <c r="C4" s="8"/>
    </row>
    <row r="5" spans="1:4" ht="18">
      <c r="A5" s="19" t="s">
        <v>5</v>
      </c>
      <c r="B5" s="10"/>
      <c r="C5" s="1"/>
    </row>
    <row r="6" spans="1:4" ht="29.25" thickBot="1">
      <c r="A6" s="15" t="s">
        <v>6</v>
      </c>
      <c r="B6" s="13" t="s">
        <v>221</v>
      </c>
      <c r="C6" s="2"/>
    </row>
    <row r="7" spans="1:4" s="44" customFormat="1" ht="44.1" customHeight="1">
      <c r="A7" s="15" t="s">
        <v>7</v>
      </c>
      <c r="B7" s="25" t="s">
        <v>8</v>
      </c>
      <c r="C7" s="3"/>
    </row>
    <row r="8" spans="1:4" ht="29.85" customHeight="1">
      <c r="A8" s="15" t="s">
        <v>9</v>
      </c>
      <c r="B8" s="26" t="s">
        <v>10</v>
      </c>
      <c r="C8" s="4"/>
    </row>
    <row r="9" spans="1:4" ht="28.9" customHeight="1" thickBot="1">
      <c r="A9" s="15" t="s">
        <v>11</v>
      </c>
      <c r="B9" s="27" t="s">
        <v>12</v>
      </c>
      <c r="C9" s="4"/>
    </row>
    <row r="10" spans="1:4" ht="87.75">
      <c r="A10" s="15" t="s">
        <v>13</v>
      </c>
      <c r="B10" s="45" t="s">
        <v>14</v>
      </c>
      <c r="C10" s="4"/>
    </row>
    <row r="11" spans="1:4" ht="43.5">
      <c r="A11" s="15" t="s">
        <v>15</v>
      </c>
      <c r="B11" s="8" t="s">
        <v>16</v>
      </c>
      <c r="C11" s="4"/>
    </row>
    <row r="12" spans="1:4" ht="43.5">
      <c r="A12" s="15" t="s">
        <v>17</v>
      </c>
      <c r="B12" s="8" t="s">
        <v>18</v>
      </c>
      <c r="C12" s="4"/>
    </row>
    <row r="13" spans="1:4" ht="15.75">
      <c r="A13" s="19" t="s">
        <v>19</v>
      </c>
      <c r="B13" s="3"/>
      <c r="C13" s="3"/>
    </row>
    <row r="14" spans="1:4" ht="32.25" customHeight="1">
      <c r="A14" s="11" t="s">
        <v>20</v>
      </c>
      <c r="B14" s="13" t="s">
        <v>21</v>
      </c>
      <c r="C14" s="1"/>
    </row>
    <row r="15" spans="1:4" ht="46.5" customHeight="1">
      <c r="A15" s="11" t="s">
        <v>22</v>
      </c>
      <c r="B15" s="13" t="s">
        <v>23</v>
      </c>
      <c r="C15" s="20"/>
      <c r="D15" s="46"/>
    </row>
    <row r="16" spans="1:4" ht="28.5">
      <c r="A16" s="11" t="s">
        <v>24</v>
      </c>
      <c r="B16" s="13" t="s">
        <v>25</v>
      </c>
      <c r="C16" s="1"/>
    </row>
    <row r="17" spans="1:4" ht="57">
      <c r="A17" s="11" t="s">
        <v>26</v>
      </c>
      <c r="B17" s="13" t="s">
        <v>27</v>
      </c>
      <c r="C17" s="75"/>
      <c r="D17" s="76"/>
    </row>
    <row r="18" spans="1:4" ht="28.5">
      <c r="A18" s="11" t="s">
        <v>28</v>
      </c>
      <c r="B18" s="14" t="s">
        <v>29</v>
      </c>
      <c r="C18" s="1"/>
    </row>
    <row r="19" spans="1:4" ht="58.5">
      <c r="A19" s="11" t="s">
        <v>30</v>
      </c>
      <c r="B19" s="12" t="s">
        <v>31</v>
      </c>
      <c r="C19" s="1"/>
    </row>
    <row r="20" spans="1:4" ht="88.5" customHeight="1">
      <c r="A20" s="11" t="s">
        <v>32</v>
      </c>
      <c r="B20" s="13" t="s">
        <v>33</v>
      </c>
      <c r="C20" s="1"/>
    </row>
    <row r="21" spans="1:4" ht="49.7" customHeight="1">
      <c r="A21" s="11" t="s">
        <v>34</v>
      </c>
      <c r="B21" s="9" t="s">
        <v>35</v>
      </c>
      <c r="C21" s="1"/>
    </row>
    <row r="22" spans="1:4" ht="43.5">
      <c r="A22" s="11" t="s">
        <v>36</v>
      </c>
      <c r="B22" s="8" t="s">
        <v>37</v>
      </c>
      <c r="C22" s="1"/>
    </row>
    <row r="23" spans="1:4" ht="18">
      <c r="A23" s="21" t="s">
        <v>38</v>
      </c>
      <c r="B23" s="9"/>
      <c r="C23" s="1"/>
    </row>
    <row r="24" spans="1:4" ht="18">
      <c r="A24" s="19" t="s">
        <v>39</v>
      </c>
      <c r="B24" s="9"/>
      <c r="C24" s="1"/>
    </row>
    <row r="25" spans="1:4" ht="42.75">
      <c r="B25" s="9" t="s">
        <v>40</v>
      </c>
      <c r="C25" s="1"/>
    </row>
    <row r="26" spans="1:4" ht="28.5">
      <c r="A26" s="11" t="s">
        <v>41</v>
      </c>
      <c r="B26" s="9" t="s">
        <v>42</v>
      </c>
      <c r="C26" s="1"/>
    </row>
    <row r="27" spans="1:4" ht="28.5">
      <c r="A27" s="11" t="s">
        <v>43</v>
      </c>
      <c r="B27" s="9" t="s">
        <v>323</v>
      </c>
      <c r="C27" s="1"/>
    </row>
    <row r="28" spans="1:4" ht="50.25" customHeight="1">
      <c r="A28" s="11" t="s">
        <v>44</v>
      </c>
      <c r="B28" s="9" t="s">
        <v>45</v>
      </c>
      <c r="C28" s="1"/>
    </row>
    <row r="29" spans="1:4" ht="18">
      <c r="A29" s="19" t="s">
        <v>322</v>
      </c>
      <c r="B29" s="6"/>
      <c r="C29" s="1"/>
    </row>
    <row r="30" spans="1:4" ht="18">
      <c r="A30" s="11" t="s">
        <v>46</v>
      </c>
      <c r="B30" s="13" t="s">
        <v>324</v>
      </c>
      <c r="C30" s="1"/>
    </row>
    <row r="31" spans="1:4" ht="42.75">
      <c r="A31" s="11" t="s">
        <v>47</v>
      </c>
      <c r="B31" s="13" t="s">
        <v>222</v>
      </c>
      <c r="C31" s="1"/>
    </row>
    <row r="32" spans="1:4" ht="63.75" customHeight="1">
      <c r="A32" s="11" t="s">
        <v>48</v>
      </c>
      <c r="B32" s="13" t="s">
        <v>338</v>
      </c>
      <c r="C32" s="1"/>
    </row>
    <row r="33" spans="1:3" ht="42.75">
      <c r="A33" s="11" t="s">
        <v>291</v>
      </c>
      <c r="B33" s="13" t="s">
        <v>330</v>
      </c>
      <c r="C33" s="1"/>
    </row>
    <row r="34" spans="1:3" ht="71.25">
      <c r="A34" s="11" t="s">
        <v>293</v>
      </c>
      <c r="B34" s="13" t="s">
        <v>344</v>
      </c>
      <c r="C34" s="1"/>
    </row>
    <row r="35" spans="1:3" ht="71.25">
      <c r="A35" s="11" t="s">
        <v>325</v>
      </c>
      <c r="B35" s="13" t="s">
        <v>341</v>
      </c>
      <c r="C35" s="1"/>
    </row>
    <row r="36" spans="1:3" ht="28.5">
      <c r="A36" s="11" t="s">
        <v>332</v>
      </c>
      <c r="B36" s="13" t="s">
        <v>336</v>
      </c>
      <c r="C36" s="1"/>
    </row>
    <row r="37" spans="1:3" ht="75.75" customHeight="1">
      <c r="A37" s="11" t="s">
        <v>331</v>
      </c>
      <c r="B37" s="13" t="s">
        <v>337</v>
      </c>
      <c r="C37" s="1"/>
    </row>
    <row r="38" spans="1:3" ht="18">
      <c r="A38" s="21" t="s">
        <v>49</v>
      </c>
      <c r="B38" s="9"/>
      <c r="C38" s="1"/>
    </row>
    <row r="39" spans="1:3" ht="18">
      <c r="A39" s="19" t="s">
        <v>292</v>
      </c>
      <c r="B39" s="6"/>
      <c r="C39" s="1"/>
    </row>
    <row r="40" spans="1:3" ht="60">
      <c r="A40" s="28" t="s">
        <v>50</v>
      </c>
      <c r="B40" s="29" t="s">
        <v>51</v>
      </c>
      <c r="C40" s="2"/>
    </row>
    <row r="41" spans="1:3" ht="18">
      <c r="A41" s="28" t="s">
        <v>52</v>
      </c>
      <c r="B41" s="30" t="s">
        <v>53</v>
      </c>
      <c r="C41" s="2"/>
    </row>
    <row r="42" spans="1:3" ht="28.5">
      <c r="A42" s="28" t="s">
        <v>54</v>
      </c>
      <c r="B42" s="30" t="s">
        <v>55</v>
      </c>
      <c r="C42" s="1"/>
    </row>
    <row r="43" spans="1:3" ht="28.5">
      <c r="A43" s="28" t="s">
        <v>56</v>
      </c>
      <c r="B43" s="31" t="s">
        <v>57</v>
      </c>
      <c r="C43" s="1"/>
    </row>
    <row r="44" spans="1:3" ht="60" customHeight="1">
      <c r="A44" s="28" t="s">
        <v>58</v>
      </c>
      <c r="B44" s="30" t="s">
        <v>59</v>
      </c>
      <c r="C44" s="1"/>
    </row>
    <row r="45" spans="1:3" ht="108" customHeight="1">
      <c r="A45" s="28"/>
      <c r="B45" s="32"/>
      <c r="C45" s="1"/>
    </row>
    <row r="46" spans="1:3" ht="42.75">
      <c r="A46" s="28" t="s">
        <v>60</v>
      </c>
      <c r="B46" s="30" t="s">
        <v>61</v>
      </c>
      <c r="C46" s="1"/>
    </row>
    <row r="47" spans="1:3" ht="18">
      <c r="A47" s="28" t="s">
        <v>62</v>
      </c>
      <c r="B47" s="30" t="s">
        <v>63</v>
      </c>
      <c r="C47" s="1"/>
    </row>
    <row r="48" spans="1:3" ht="28.5">
      <c r="A48" s="28" t="s">
        <v>64</v>
      </c>
      <c r="B48" s="30" t="s">
        <v>65</v>
      </c>
      <c r="C48" s="1"/>
    </row>
    <row r="49" spans="1:3" ht="28.5">
      <c r="A49" s="28" t="s">
        <v>66</v>
      </c>
      <c r="B49" s="30" t="s">
        <v>67</v>
      </c>
      <c r="C49" s="1"/>
    </row>
    <row r="50" spans="1:3" ht="28.5">
      <c r="A50" s="28" t="s">
        <v>68</v>
      </c>
      <c r="B50" s="30" t="s">
        <v>69</v>
      </c>
      <c r="C50" s="1"/>
    </row>
    <row r="51" spans="1:3" ht="17.649999999999999" customHeight="1">
      <c r="A51" s="19" t="s">
        <v>70</v>
      </c>
      <c r="B51" s="19"/>
      <c r="C51" s="1"/>
    </row>
    <row r="52" spans="1:3" ht="60">
      <c r="A52" s="33" t="s">
        <v>71</v>
      </c>
      <c r="B52" s="29" t="s">
        <v>51</v>
      </c>
      <c r="C52" s="2"/>
    </row>
    <row r="53" spans="1:3" ht="18">
      <c r="A53" s="33" t="s">
        <v>72</v>
      </c>
      <c r="B53" s="30" t="s">
        <v>53</v>
      </c>
      <c r="C53" s="2"/>
    </row>
    <row r="54" spans="1:3" ht="18">
      <c r="A54" s="33" t="s">
        <v>73</v>
      </c>
      <c r="B54" s="34" t="s">
        <v>74</v>
      </c>
      <c r="C54" s="1"/>
    </row>
    <row r="55" spans="1:3" ht="28.5">
      <c r="A55" s="33" t="s">
        <v>75</v>
      </c>
      <c r="B55" s="31" t="s">
        <v>57</v>
      </c>
      <c r="C55" s="1"/>
    </row>
    <row r="56" spans="1:3" ht="42.75">
      <c r="A56" s="33" t="s">
        <v>76</v>
      </c>
      <c r="B56" s="34" t="s">
        <v>77</v>
      </c>
      <c r="C56" s="1"/>
    </row>
    <row r="57" spans="1:3" ht="224.45" customHeight="1">
      <c r="A57" s="35"/>
      <c r="B57" s="36"/>
      <c r="C57" s="1"/>
    </row>
    <row r="58" spans="1:3" ht="42.75">
      <c r="A58" s="33" t="s">
        <v>78</v>
      </c>
      <c r="B58" s="30" t="s">
        <v>79</v>
      </c>
      <c r="C58" s="1"/>
    </row>
    <row r="59" spans="1:3" ht="28.5">
      <c r="A59" s="33" t="s">
        <v>80</v>
      </c>
      <c r="B59" s="31" t="s">
        <v>81</v>
      </c>
      <c r="C59" s="1"/>
    </row>
    <row r="60" spans="1:3" ht="42.75">
      <c r="A60" s="33" t="s">
        <v>82</v>
      </c>
      <c r="B60" s="31" t="s">
        <v>83</v>
      </c>
      <c r="C60" s="1"/>
    </row>
    <row r="61" spans="1:3" ht="122.25" customHeight="1">
      <c r="A61" s="33"/>
      <c r="B61" s="37"/>
      <c r="C61" s="1"/>
    </row>
    <row r="62" spans="1:3" ht="28.5">
      <c r="A62" s="33" t="s">
        <v>84</v>
      </c>
      <c r="B62" s="31" t="s">
        <v>85</v>
      </c>
      <c r="C62" s="1"/>
    </row>
    <row r="63" spans="1:3" ht="18">
      <c r="A63" s="38" t="s">
        <v>86</v>
      </c>
      <c r="B63" s="31"/>
      <c r="C63" s="1"/>
    </row>
    <row r="64" spans="1:3" ht="43.5">
      <c r="A64" s="16" t="s">
        <v>87</v>
      </c>
      <c r="B64" s="8" t="s">
        <v>88</v>
      </c>
      <c r="C64" s="1"/>
    </row>
    <row r="65" spans="1:3" ht="28.5">
      <c r="A65" s="16" t="s">
        <v>89</v>
      </c>
      <c r="B65" s="30" t="s">
        <v>90</v>
      </c>
      <c r="C65" s="1"/>
    </row>
    <row r="66" spans="1:3" ht="18">
      <c r="A66" s="16" t="s">
        <v>91</v>
      </c>
      <c r="B66" s="30" t="s">
        <v>92</v>
      </c>
      <c r="C66" s="1"/>
    </row>
    <row r="67" spans="1:3" ht="57.75">
      <c r="A67" s="16" t="s">
        <v>93</v>
      </c>
      <c r="B67" s="8" t="s">
        <v>94</v>
      </c>
      <c r="C67" s="1"/>
    </row>
    <row r="68" spans="1:3" ht="32.25" customHeight="1">
      <c r="A68" s="16" t="s">
        <v>95</v>
      </c>
      <c r="B68" s="8" t="s">
        <v>96</v>
      </c>
      <c r="C68" s="1"/>
    </row>
    <row r="69" spans="1:3" ht="18">
      <c r="A69" s="19" t="s">
        <v>97</v>
      </c>
      <c r="B69" s="19"/>
      <c r="C69" s="1"/>
    </row>
    <row r="70" spans="1:3" ht="86.25">
      <c r="A70" s="16" t="s">
        <v>98</v>
      </c>
      <c r="B70" s="39" t="s">
        <v>99</v>
      </c>
      <c r="C70" s="1"/>
    </row>
    <row r="71" spans="1:3" ht="46.5" customHeight="1">
      <c r="A71" s="16" t="s">
        <v>100</v>
      </c>
      <c r="B71" s="8" t="s">
        <v>223</v>
      </c>
      <c r="C71" s="1"/>
    </row>
    <row r="72" spans="1:3" ht="18">
      <c r="A72" s="7"/>
      <c r="B72" s="17" t="s">
        <v>224</v>
      </c>
      <c r="C72" s="1"/>
    </row>
    <row r="73" spans="1:3" ht="18">
      <c r="A73" s="5"/>
      <c r="B73" s="8" t="s">
        <v>101</v>
      </c>
      <c r="C73" s="1"/>
    </row>
    <row r="74" spans="1:3" ht="18">
      <c r="A74" s="5"/>
      <c r="B74" s="18" t="s">
        <v>102</v>
      </c>
      <c r="C74" s="1"/>
    </row>
    <row r="75" spans="1:3" ht="18">
      <c r="A75" s="40"/>
      <c r="B75" s="18" t="s">
        <v>103</v>
      </c>
      <c r="C75" s="1"/>
    </row>
    <row r="76" spans="1:3" ht="29.25">
      <c r="A76" s="7"/>
      <c r="B76" s="18" t="s">
        <v>104</v>
      </c>
      <c r="C76" s="1"/>
    </row>
    <row r="77" spans="1:3" ht="42.75">
      <c r="A77" s="7"/>
      <c r="B77" s="30" t="s">
        <v>105</v>
      </c>
      <c r="C77" s="1"/>
    </row>
    <row r="78" spans="1:3" ht="30">
      <c r="A78" s="16" t="s">
        <v>106</v>
      </c>
      <c r="B78" s="22" t="s">
        <v>107</v>
      </c>
      <c r="C78" s="1"/>
    </row>
    <row r="79" spans="1:3" ht="29.25">
      <c r="A79" s="16" t="s">
        <v>108</v>
      </c>
      <c r="B79" s="8" t="s">
        <v>109</v>
      </c>
      <c r="C79" s="1"/>
    </row>
    <row r="80" spans="1:3" ht="45">
      <c r="A80" s="7"/>
      <c r="B80" s="41" t="s">
        <v>110</v>
      </c>
      <c r="C80" s="1"/>
    </row>
  </sheetData>
  <sheetProtection password="CF7E" sheet="1" objects="1" scenarios="1"/>
  <mergeCells count="4">
    <mergeCell ref="A1:B1"/>
    <mergeCell ref="A2:B2"/>
    <mergeCell ref="A4:B4"/>
    <mergeCell ref="C17:D17"/>
  </mergeCells>
  <conditionalFormatting sqref="C17:D17">
    <cfRule type="expression" dxfId="7" priority="1" stopIfTrue="1">
      <formula>ISBLANK(C17)</formula>
    </cfRule>
  </conditionalFormatting>
  <dataValidations count="2">
    <dataValidation type="list" allowBlank="1" showInputMessage="1" showErrorMessage="1" sqref="J65555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WVR983059 WLV983059 WBZ983059 VSD983059 VIH983059 UYL983059 UOP983059 UET983059 TUX983059 TLB983059 TBF983059 SRJ983059 SHN983059 RXR983059 RNV983059 RDZ983059 QUD983059 QKH983059 QAL983059 PQP983059 PGT983059 OWX983059 ONB983059 ODF983059 NTJ983059 NJN983059 MZR983059 MPV983059 MFZ983059 LWD983059 LMH983059 LCL983059 KSP983059 KIT983059 JYX983059 JPB983059 JFF983059 IVJ983059 ILN983059 IBR983059 HRV983059 HHZ983059 GYD983059 GOH983059 GEL983059 FUP983059 FKT983059 FAX983059 ERB983059 EHF983059 DXJ983059 DNN983059 DDR983059 CTV983059 CJZ983059 CAD983059 BQH983059 BGL983059 AWP983059 AMT983059 ACX983059 TB983059 JF983059 J983059 WVR917523 WLV917523 WBZ917523 VSD917523 VIH917523 UYL917523 UOP917523 UET917523 TUX917523 TLB917523 TBF917523 SRJ917523 SHN917523 RXR917523 RNV917523 RDZ917523 QUD917523 QKH917523 QAL917523 PQP917523 PGT917523 OWX917523 ONB917523 ODF917523 NTJ917523 NJN917523 MZR917523 MPV917523 MFZ917523 LWD917523 LMH917523 LCL917523 KSP917523 KIT917523 JYX917523 JPB917523 JFF917523 IVJ917523 ILN917523 IBR917523 HRV917523 HHZ917523 GYD917523 GOH917523 GEL917523 FUP917523 FKT917523 FAX917523 ERB917523 EHF917523 DXJ917523 DNN917523 DDR917523 CTV917523 CJZ917523 CAD917523 BQH917523 BGL917523 AWP917523 AMT917523 ACX917523 TB917523 JF917523 J917523 WVR851987 WLV851987 WBZ851987 VSD851987 VIH851987 UYL851987 UOP851987 UET851987 TUX851987 TLB851987 TBF851987 SRJ851987 SHN851987 RXR851987 RNV851987 RDZ851987 QUD851987 QKH851987 QAL851987 PQP851987 PGT851987 OWX851987 ONB851987 ODF851987 NTJ851987 NJN851987 MZR851987 MPV851987 MFZ851987 LWD851987 LMH851987 LCL851987 KSP851987 KIT851987 JYX851987 JPB851987 JFF851987 IVJ851987 ILN851987 IBR851987 HRV851987 HHZ851987 GYD851987 GOH851987 GEL851987 FUP851987 FKT851987 FAX851987 ERB851987 EHF851987 DXJ851987 DNN851987 DDR851987 CTV851987 CJZ851987 CAD851987 BQH851987 BGL851987 AWP851987 AMT851987 ACX851987 TB851987 JF851987 J851987 WVR786451 WLV786451 WBZ786451 VSD786451 VIH786451 UYL786451 UOP786451 UET786451 TUX786451 TLB786451 TBF786451 SRJ786451 SHN786451 RXR786451 RNV786451 RDZ786451 QUD786451 QKH786451 QAL786451 PQP786451 PGT786451 OWX786451 ONB786451 ODF786451 NTJ786451 NJN786451 MZR786451 MPV786451 MFZ786451 LWD786451 LMH786451 LCL786451 KSP786451 KIT786451 JYX786451 JPB786451 JFF786451 IVJ786451 ILN786451 IBR786451 HRV786451 HHZ786451 GYD786451 GOH786451 GEL786451 FUP786451 FKT786451 FAX786451 ERB786451 EHF786451 DXJ786451 DNN786451 DDR786451 CTV786451 CJZ786451 CAD786451 BQH786451 BGL786451 AWP786451 AMT786451 ACX786451 TB786451 JF786451 J786451 WVR720915 WLV720915 WBZ720915 VSD720915 VIH720915 UYL720915 UOP720915 UET720915 TUX720915 TLB720915 TBF720915 SRJ720915 SHN720915 RXR720915 RNV720915 RDZ720915 QUD720915 QKH720915 QAL720915 PQP720915 PGT720915 OWX720915 ONB720915 ODF720915 NTJ720915 NJN720915 MZR720915 MPV720915 MFZ720915 LWD720915 LMH720915 LCL720915 KSP720915 KIT720915 JYX720915 JPB720915 JFF720915 IVJ720915 ILN720915 IBR720915 HRV720915 HHZ720915 GYD720915 GOH720915 GEL720915 FUP720915 FKT720915 FAX720915 ERB720915 EHF720915 DXJ720915 DNN720915 DDR720915 CTV720915 CJZ720915 CAD720915 BQH720915 BGL720915 AWP720915 AMT720915 ACX720915 TB720915 JF720915 J720915 WVR655379 WLV655379 WBZ655379 VSD655379 VIH655379 UYL655379 UOP655379 UET655379 TUX655379 TLB655379 TBF655379 SRJ655379 SHN655379 RXR655379 RNV655379 RDZ655379 QUD655379 QKH655379 QAL655379 PQP655379 PGT655379 OWX655379 ONB655379 ODF655379 NTJ655379 NJN655379 MZR655379 MPV655379 MFZ655379 LWD655379 LMH655379 LCL655379 KSP655379 KIT655379 JYX655379 JPB655379 JFF655379 IVJ655379 ILN655379 IBR655379 HRV655379 HHZ655379 GYD655379 GOH655379 GEL655379 FUP655379 FKT655379 FAX655379 ERB655379 EHF655379 DXJ655379 DNN655379 DDR655379 CTV655379 CJZ655379 CAD655379 BQH655379 BGL655379 AWP655379 AMT655379 ACX655379 TB655379 JF655379 J655379 WVR589843 WLV589843 WBZ589843 VSD589843 VIH589843 UYL589843 UOP589843 UET589843 TUX589843 TLB589843 TBF589843 SRJ589843 SHN589843 RXR589843 RNV589843 RDZ589843 QUD589843 QKH589843 QAL589843 PQP589843 PGT589843 OWX589843 ONB589843 ODF589843 NTJ589843 NJN589843 MZR589843 MPV589843 MFZ589843 LWD589843 LMH589843 LCL589843 KSP589843 KIT589843 JYX589843 JPB589843 JFF589843 IVJ589843 ILN589843 IBR589843 HRV589843 HHZ589843 GYD589843 GOH589843 GEL589843 FUP589843 FKT589843 FAX589843 ERB589843 EHF589843 DXJ589843 DNN589843 DDR589843 CTV589843 CJZ589843 CAD589843 BQH589843 BGL589843 AWP589843 AMT589843 ACX589843 TB589843 JF589843 J589843 WVR524307 WLV524307 WBZ524307 VSD524307 VIH524307 UYL524307 UOP524307 UET524307 TUX524307 TLB524307 TBF524307 SRJ524307 SHN524307 RXR524307 RNV524307 RDZ524307 QUD524307 QKH524307 QAL524307 PQP524307 PGT524307 OWX524307 ONB524307 ODF524307 NTJ524307 NJN524307 MZR524307 MPV524307 MFZ524307 LWD524307 LMH524307 LCL524307 KSP524307 KIT524307 JYX524307 JPB524307 JFF524307 IVJ524307 ILN524307 IBR524307 HRV524307 HHZ524307 GYD524307 GOH524307 GEL524307 FUP524307 FKT524307 FAX524307 ERB524307 EHF524307 DXJ524307 DNN524307 DDR524307 CTV524307 CJZ524307 CAD524307 BQH524307 BGL524307 AWP524307 AMT524307 ACX524307 TB524307 JF524307 J524307 WVR458771 WLV458771 WBZ458771 VSD458771 VIH458771 UYL458771 UOP458771 UET458771 TUX458771 TLB458771 TBF458771 SRJ458771 SHN458771 RXR458771 RNV458771 RDZ458771 QUD458771 QKH458771 QAL458771 PQP458771 PGT458771 OWX458771 ONB458771 ODF458771 NTJ458771 NJN458771 MZR458771 MPV458771 MFZ458771 LWD458771 LMH458771 LCL458771 KSP458771 KIT458771 JYX458771 JPB458771 JFF458771 IVJ458771 ILN458771 IBR458771 HRV458771 HHZ458771 GYD458771 GOH458771 GEL458771 FUP458771 FKT458771 FAX458771 ERB458771 EHF458771 DXJ458771 DNN458771 DDR458771 CTV458771 CJZ458771 CAD458771 BQH458771 BGL458771 AWP458771 AMT458771 ACX458771 TB458771 JF458771 J458771 WVR393235 WLV393235 WBZ393235 VSD393235 VIH393235 UYL393235 UOP393235 UET393235 TUX393235 TLB393235 TBF393235 SRJ393235 SHN393235 RXR393235 RNV393235 RDZ393235 QUD393235 QKH393235 QAL393235 PQP393235 PGT393235 OWX393235 ONB393235 ODF393235 NTJ393235 NJN393235 MZR393235 MPV393235 MFZ393235 LWD393235 LMH393235 LCL393235 KSP393235 KIT393235 JYX393235 JPB393235 JFF393235 IVJ393235 ILN393235 IBR393235 HRV393235 HHZ393235 GYD393235 GOH393235 GEL393235 FUP393235 FKT393235 FAX393235 ERB393235 EHF393235 DXJ393235 DNN393235 DDR393235 CTV393235 CJZ393235 CAD393235 BQH393235 BGL393235 AWP393235 AMT393235 ACX393235 TB393235 JF393235 J393235 WVR327699 WLV327699 WBZ327699 VSD327699 VIH327699 UYL327699 UOP327699 UET327699 TUX327699 TLB327699 TBF327699 SRJ327699 SHN327699 RXR327699 RNV327699 RDZ327699 QUD327699 QKH327699 QAL327699 PQP327699 PGT327699 OWX327699 ONB327699 ODF327699 NTJ327699 NJN327699 MZR327699 MPV327699 MFZ327699 LWD327699 LMH327699 LCL327699 KSP327699 KIT327699 JYX327699 JPB327699 JFF327699 IVJ327699 ILN327699 IBR327699 HRV327699 HHZ327699 GYD327699 GOH327699 GEL327699 FUP327699 FKT327699 FAX327699 ERB327699 EHF327699 DXJ327699 DNN327699 DDR327699 CTV327699 CJZ327699 CAD327699 BQH327699 BGL327699 AWP327699 AMT327699 ACX327699 TB327699 JF327699 J327699 WVR262163 WLV262163 WBZ262163 VSD262163 VIH262163 UYL262163 UOP262163 UET262163 TUX262163 TLB262163 TBF262163 SRJ262163 SHN262163 RXR262163 RNV262163 RDZ262163 QUD262163 QKH262163 QAL262163 PQP262163 PGT262163 OWX262163 ONB262163 ODF262163 NTJ262163 NJN262163 MZR262163 MPV262163 MFZ262163 LWD262163 LMH262163 LCL262163 KSP262163 KIT262163 JYX262163 JPB262163 JFF262163 IVJ262163 ILN262163 IBR262163 HRV262163 HHZ262163 GYD262163 GOH262163 GEL262163 FUP262163 FKT262163 FAX262163 ERB262163 EHF262163 DXJ262163 DNN262163 DDR262163 CTV262163 CJZ262163 CAD262163 BQH262163 BGL262163 AWP262163 AMT262163 ACX262163 TB262163 JF262163 J262163 WVR196627 WLV196627 WBZ196627 VSD196627 VIH196627 UYL196627 UOP196627 UET196627 TUX196627 TLB196627 TBF196627 SRJ196627 SHN196627 RXR196627 RNV196627 RDZ196627 QUD196627 QKH196627 QAL196627 PQP196627 PGT196627 OWX196627 ONB196627 ODF196627 NTJ196627 NJN196627 MZR196627 MPV196627 MFZ196627 LWD196627 LMH196627 LCL196627 KSP196627 KIT196627 JYX196627 JPB196627 JFF196627 IVJ196627 ILN196627 IBR196627 HRV196627 HHZ196627 GYD196627 GOH196627 GEL196627 FUP196627 FKT196627 FAX196627 ERB196627 EHF196627 DXJ196627 DNN196627 DDR196627 CTV196627 CJZ196627 CAD196627 BQH196627 BGL196627 AWP196627 AMT196627 ACX196627 TB196627 JF196627 J196627 WVR131091 WLV131091 WBZ131091 VSD131091 VIH131091 UYL131091 UOP131091 UET131091 TUX131091 TLB131091 TBF131091 SRJ131091 SHN131091 RXR131091 RNV131091 RDZ131091 QUD131091 QKH131091 QAL131091 PQP131091 PGT131091 OWX131091 ONB131091 ODF131091 NTJ131091 NJN131091 MZR131091 MPV131091 MFZ131091 LWD131091 LMH131091 LCL131091 KSP131091 KIT131091 JYX131091 JPB131091 JFF131091 IVJ131091 ILN131091 IBR131091 HRV131091 HHZ131091 GYD131091 GOH131091 GEL131091 FUP131091 FKT131091 FAX131091 ERB131091 EHF131091 DXJ131091 DNN131091 DDR131091 CTV131091 CJZ131091 CAD131091 BQH131091 BGL131091 AWP131091 AMT131091 ACX131091 TB131091 JF131091 J131091 WVR65555 WLV65555 WBZ65555 VSD65555 VIH65555 UYL65555 UOP65555 UET65555 TUX65555 TLB65555 TBF65555 SRJ65555 SHN65555 RXR65555 RNV65555 RDZ65555 QUD65555 QKH65555 QAL65555 PQP65555 PGT65555 OWX65555 ONB65555 ODF65555 NTJ65555 NJN65555 MZR65555 MPV65555 MFZ65555 LWD65555 LMH65555 LCL65555 KSP65555 KIT65555 JYX65555 JPB65555 JFF65555 IVJ65555 ILN65555 IBR65555 HRV65555 HHZ65555 GYD65555 GOH65555 GEL65555 FUP65555 FKT65555 FAX65555 ERB65555 EHF65555 DXJ65555 DNN65555 DDR65555 CTV65555 CJZ65555 CAD65555 BQH65555 BGL65555 AWP65555 AMT65555 ACX65555 TB65555 JF65555">
      <formula1>"1$2$3"</formula1>
    </dataValidation>
    <dataValidation type="list" allowBlank="1" showInputMessage="1" showErrorMessage="1" sqref="C65555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WVK983059 WLO983059 WBS983059 VRW983059 VIA983059 UYE983059 UOI983059 UEM983059 TUQ983059 TKU983059 TAY983059 SRC983059 SHG983059 RXK983059 RNO983059 RDS983059 QTW983059 QKA983059 QAE983059 PQI983059 PGM983059 OWQ983059 OMU983059 OCY983059 NTC983059 NJG983059 MZK983059 MPO983059 MFS983059 LVW983059 LMA983059 LCE983059 KSI983059 KIM983059 JYQ983059 JOU983059 JEY983059 IVC983059 ILG983059 IBK983059 HRO983059 HHS983059 GXW983059 GOA983059 GEE983059 FUI983059 FKM983059 FAQ983059 EQU983059 EGY983059 DXC983059 DNG983059 DDK983059 CTO983059 CJS983059 BZW983059 BQA983059 BGE983059 AWI983059 AMM983059 ACQ983059 SU983059 IY983059 C983059 WVK917523 WLO917523 WBS917523 VRW917523 VIA917523 UYE917523 UOI917523 UEM917523 TUQ917523 TKU917523 TAY917523 SRC917523 SHG917523 RXK917523 RNO917523 RDS917523 QTW917523 QKA917523 QAE917523 PQI917523 PGM917523 OWQ917523 OMU917523 OCY917523 NTC917523 NJG917523 MZK917523 MPO917523 MFS917523 LVW917523 LMA917523 LCE917523 KSI917523 KIM917523 JYQ917523 JOU917523 JEY917523 IVC917523 ILG917523 IBK917523 HRO917523 HHS917523 GXW917523 GOA917523 GEE917523 FUI917523 FKM917523 FAQ917523 EQU917523 EGY917523 DXC917523 DNG917523 DDK917523 CTO917523 CJS917523 BZW917523 BQA917523 BGE917523 AWI917523 AMM917523 ACQ917523 SU917523 IY917523 C917523 WVK851987 WLO851987 WBS851987 VRW851987 VIA851987 UYE851987 UOI851987 UEM851987 TUQ851987 TKU851987 TAY851987 SRC851987 SHG851987 RXK851987 RNO851987 RDS851987 QTW851987 QKA851987 QAE851987 PQI851987 PGM851987 OWQ851987 OMU851987 OCY851987 NTC851987 NJG851987 MZK851987 MPO851987 MFS851987 LVW851987 LMA851987 LCE851987 KSI851987 KIM851987 JYQ851987 JOU851987 JEY851987 IVC851987 ILG851987 IBK851987 HRO851987 HHS851987 GXW851987 GOA851987 GEE851987 FUI851987 FKM851987 FAQ851987 EQU851987 EGY851987 DXC851987 DNG851987 DDK851987 CTO851987 CJS851987 BZW851987 BQA851987 BGE851987 AWI851987 AMM851987 ACQ851987 SU851987 IY851987 C851987 WVK786451 WLO786451 WBS786451 VRW786451 VIA786451 UYE786451 UOI786451 UEM786451 TUQ786451 TKU786451 TAY786451 SRC786451 SHG786451 RXK786451 RNO786451 RDS786451 QTW786451 QKA786451 QAE786451 PQI786451 PGM786451 OWQ786451 OMU786451 OCY786451 NTC786451 NJG786451 MZK786451 MPO786451 MFS786451 LVW786451 LMA786451 LCE786451 KSI786451 KIM786451 JYQ786451 JOU786451 JEY786451 IVC786451 ILG786451 IBK786451 HRO786451 HHS786451 GXW786451 GOA786451 GEE786451 FUI786451 FKM786451 FAQ786451 EQU786451 EGY786451 DXC786451 DNG786451 DDK786451 CTO786451 CJS786451 BZW786451 BQA786451 BGE786451 AWI786451 AMM786451 ACQ786451 SU786451 IY786451 C786451 WVK720915 WLO720915 WBS720915 VRW720915 VIA720915 UYE720915 UOI720915 UEM720915 TUQ720915 TKU720915 TAY720915 SRC720915 SHG720915 RXK720915 RNO720915 RDS720915 QTW720915 QKA720915 QAE720915 PQI720915 PGM720915 OWQ720915 OMU720915 OCY720915 NTC720915 NJG720915 MZK720915 MPO720915 MFS720915 LVW720915 LMA720915 LCE720915 KSI720915 KIM720915 JYQ720915 JOU720915 JEY720915 IVC720915 ILG720915 IBK720915 HRO720915 HHS720915 GXW720915 GOA720915 GEE720915 FUI720915 FKM720915 FAQ720915 EQU720915 EGY720915 DXC720915 DNG720915 DDK720915 CTO720915 CJS720915 BZW720915 BQA720915 BGE720915 AWI720915 AMM720915 ACQ720915 SU720915 IY720915 C720915 WVK655379 WLO655379 WBS655379 VRW655379 VIA655379 UYE655379 UOI655379 UEM655379 TUQ655379 TKU655379 TAY655379 SRC655379 SHG655379 RXK655379 RNO655379 RDS655379 QTW655379 QKA655379 QAE655379 PQI655379 PGM655379 OWQ655379 OMU655379 OCY655379 NTC655379 NJG655379 MZK655379 MPO655379 MFS655379 LVW655379 LMA655379 LCE655379 KSI655379 KIM655379 JYQ655379 JOU655379 JEY655379 IVC655379 ILG655379 IBK655379 HRO655379 HHS655379 GXW655379 GOA655379 GEE655379 FUI655379 FKM655379 FAQ655379 EQU655379 EGY655379 DXC655379 DNG655379 DDK655379 CTO655379 CJS655379 BZW655379 BQA655379 BGE655379 AWI655379 AMM655379 ACQ655379 SU655379 IY655379 C655379 WVK589843 WLO589843 WBS589843 VRW589843 VIA589843 UYE589843 UOI589843 UEM589843 TUQ589843 TKU589843 TAY589843 SRC589843 SHG589843 RXK589843 RNO589843 RDS589843 QTW589843 QKA589843 QAE589843 PQI589843 PGM589843 OWQ589843 OMU589843 OCY589843 NTC589843 NJG589843 MZK589843 MPO589843 MFS589843 LVW589843 LMA589843 LCE589843 KSI589843 KIM589843 JYQ589843 JOU589843 JEY589843 IVC589843 ILG589843 IBK589843 HRO589843 HHS589843 GXW589843 GOA589843 GEE589843 FUI589843 FKM589843 FAQ589843 EQU589843 EGY589843 DXC589843 DNG589843 DDK589843 CTO589843 CJS589843 BZW589843 BQA589843 BGE589843 AWI589843 AMM589843 ACQ589843 SU589843 IY589843 C589843 WVK524307 WLO524307 WBS524307 VRW524307 VIA524307 UYE524307 UOI524307 UEM524307 TUQ524307 TKU524307 TAY524307 SRC524307 SHG524307 RXK524307 RNO524307 RDS524307 QTW524307 QKA524307 QAE524307 PQI524307 PGM524307 OWQ524307 OMU524307 OCY524307 NTC524307 NJG524307 MZK524307 MPO524307 MFS524307 LVW524307 LMA524307 LCE524307 KSI524307 KIM524307 JYQ524307 JOU524307 JEY524307 IVC524307 ILG524307 IBK524307 HRO524307 HHS524307 GXW524307 GOA524307 GEE524307 FUI524307 FKM524307 FAQ524307 EQU524307 EGY524307 DXC524307 DNG524307 DDK524307 CTO524307 CJS524307 BZW524307 BQA524307 BGE524307 AWI524307 AMM524307 ACQ524307 SU524307 IY524307 C524307 WVK458771 WLO458771 WBS458771 VRW458771 VIA458771 UYE458771 UOI458771 UEM458771 TUQ458771 TKU458771 TAY458771 SRC458771 SHG458771 RXK458771 RNO458771 RDS458771 QTW458771 QKA458771 QAE458771 PQI458771 PGM458771 OWQ458771 OMU458771 OCY458771 NTC458771 NJG458771 MZK458771 MPO458771 MFS458771 LVW458771 LMA458771 LCE458771 KSI458771 KIM458771 JYQ458771 JOU458771 JEY458771 IVC458771 ILG458771 IBK458771 HRO458771 HHS458771 GXW458771 GOA458771 GEE458771 FUI458771 FKM458771 FAQ458771 EQU458771 EGY458771 DXC458771 DNG458771 DDK458771 CTO458771 CJS458771 BZW458771 BQA458771 BGE458771 AWI458771 AMM458771 ACQ458771 SU458771 IY458771 C458771 WVK393235 WLO393235 WBS393235 VRW393235 VIA393235 UYE393235 UOI393235 UEM393235 TUQ393235 TKU393235 TAY393235 SRC393235 SHG393235 RXK393235 RNO393235 RDS393235 QTW393235 QKA393235 QAE393235 PQI393235 PGM393235 OWQ393235 OMU393235 OCY393235 NTC393235 NJG393235 MZK393235 MPO393235 MFS393235 LVW393235 LMA393235 LCE393235 KSI393235 KIM393235 JYQ393235 JOU393235 JEY393235 IVC393235 ILG393235 IBK393235 HRO393235 HHS393235 GXW393235 GOA393235 GEE393235 FUI393235 FKM393235 FAQ393235 EQU393235 EGY393235 DXC393235 DNG393235 DDK393235 CTO393235 CJS393235 BZW393235 BQA393235 BGE393235 AWI393235 AMM393235 ACQ393235 SU393235 IY393235 C393235 WVK327699 WLO327699 WBS327699 VRW327699 VIA327699 UYE327699 UOI327699 UEM327699 TUQ327699 TKU327699 TAY327699 SRC327699 SHG327699 RXK327699 RNO327699 RDS327699 QTW327699 QKA327699 QAE327699 PQI327699 PGM327699 OWQ327699 OMU327699 OCY327699 NTC327699 NJG327699 MZK327699 MPO327699 MFS327699 LVW327699 LMA327699 LCE327699 KSI327699 KIM327699 JYQ327699 JOU327699 JEY327699 IVC327699 ILG327699 IBK327699 HRO327699 HHS327699 GXW327699 GOA327699 GEE327699 FUI327699 FKM327699 FAQ327699 EQU327699 EGY327699 DXC327699 DNG327699 DDK327699 CTO327699 CJS327699 BZW327699 BQA327699 BGE327699 AWI327699 AMM327699 ACQ327699 SU327699 IY327699 C327699 WVK262163 WLO262163 WBS262163 VRW262163 VIA262163 UYE262163 UOI262163 UEM262163 TUQ262163 TKU262163 TAY262163 SRC262163 SHG262163 RXK262163 RNO262163 RDS262163 QTW262163 QKA262163 QAE262163 PQI262163 PGM262163 OWQ262163 OMU262163 OCY262163 NTC262163 NJG262163 MZK262163 MPO262163 MFS262163 LVW262163 LMA262163 LCE262163 KSI262163 KIM262163 JYQ262163 JOU262163 JEY262163 IVC262163 ILG262163 IBK262163 HRO262163 HHS262163 GXW262163 GOA262163 GEE262163 FUI262163 FKM262163 FAQ262163 EQU262163 EGY262163 DXC262163 DNG262163 DDK262163 CTO262163 CJS262163 BZW262163 BQA262163 BGE262163 AWI262163 AMM262163 ACQ262163 SU262163 IY262163 C262163 WVK196627 WLO196627 WBS196627 VRW196627 VIA196627 UYE196627 UOI196627 UEM196627 TUQ196627 TKU196627 TAY196627 SRC196627 SHG196627 RXK196627 RNO196627 RDS196627 QTW196627 QKA196627 QAE196627 PQI196627 PGM196627 OWQ196627 OMU196627 OCY196627 NTC196627 NJG196627 MZK196627 MPO196627 MFS196627 LVW196627 LMA196627 LCE196627 KSI196627 KIM196627 JYQ196627 JOU196627 JEY196627 IVC196627 ILG196627 IBK196627 HRO196627 HHS196627 GXW196627 GOA196627 GEE196627 FUI196627 FKM196627 FAQ196627 EQU196627 EGY196627 DXC196627 DNG196627 DDK196627 CTO196627 CJS196627 BZW196627 BQA196627 BGE196627 AWI196627 AMM196627 ACQ196627 SU196627 IY196627 C196627 WVK131091 WLO131091 WBS131091 VRW131091 VIA131091 UYE131091 UOI131091 UEM131091 TUQ131091 TKU131091 TAY131091 SRC131091 SHG131091 RXK131091 RNO131091 RDS131091 QTW131091 QKA131091 QAE131091 PQI131091 PGM131091 OWQ131091 OMU131091 OCY131091 NTC131091 NJG131091 MZK131091 MPO131091 MFS131091 LVW131091 LMA131091 LCE131091 KSI131091 KIM131091 JYQ131091 JOU131091 JEY131091 IVC131091 ILG131091 IBK131091 HRO131091 HHS131091 GXW131091 GOA131091 GEE131091 FUI131091 FKM131091 FAQ131091 EQU131091 EGY131091 DXC131091 DNG131091 DDK131091 CTO131091 CJS131091 BZW131091 BQA131091 BGE131091 AWI131091 AMM131091 ACQ131091 SU131091 IY131091 C131091 WVK65555 WLO65555 WBS65555 VRW65555 VIA65555 UYE65555 UOI65555 UEM65555 TUQ65555 TKU65555 TAY65555 SRC65555 SHG65555 RXK65555 RNO65555 RDS65555 QTW65555 QKA65555 QAE65555 PQI65555 PGM65555 OWQ65555 OMU65555 OCY65555 NTC65555 NJG65555 MZK65555 MPO65555 MFS65555 LVW65555 LMA65555 LCE65555 KSI65555 KIM65555 JYQ65555 JOU65555 JEY65555 IVC65555 ILG65555 IBK65555 HRO65555 HHS65555 GXW65555 GOA65555 GEE65555 FUI65555 FKM65555 FAQ65555 EQU65555 EGY65555 DXC65555 DNG65555 DDK65555 CTO65555 CJS65555 BZW65555 BQA65555 BGE65555 AWI65555 AMM65555 ACQ65555 SU65555 IY65555">
      <formula1>"знач 1, знач 2, знач 3"</formula1>
    </dataValidation>
  </dataValidations>
  <pageMargins left="0.7" right="0.7" top="0.75" bottom="0.75" header="0.3" footer="0.3"/>
  <pageSetup paperSize="9"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dimension ref="A1:J45"/>
  <sheetViews>
    <sheetView tabSelected="1" topLeftCell="B19" zoomScale="110" zoomScaleNormal="110" workbookViewId="0">
      <selection activeCell="D9" sqref="D9"/>
    </sheetView>
  </sheetViews>
  <sheetFormatPr defaultColWidth="0" defaultRowHeight="15" zeroHeight="1"/>
  <cols>
    <col min="1" max="1" width="3.140625" style="51" hidden="1" customWidth="1"/>
    <col min="2" max="2" width="3.85546875" style="51" customWidth="1"/>
    <col min="3" max="3" width="70.5703125" style="53" customWidth="1"/>
    <col min="4" max="4" width="50.42578125" style="53" customWidth="1"/>
    <col min="5" max="6" width="9.140625" style="53" customWidth="1"/>
    <col min="7" max="8" width="9.140625" style="51" customWidth="1"/>
    <col min="9" max="9" width="9.28515625" style="51" customWidth="1"/>
    <col min="10" max="10" width="9.140625" style="51" customWidth="1"/>
    <col min="11" max="16384" width="19.140625" style="51" hidden="1"/>
  </cols>
  <sheetData>
    <row r="1" spans="1:6" ht="28.5" customHeight="1">
      <c r="A1" s="51">
        <f>PRODUCT(A3:A13,A41:A43)</f>
        <v>1</v>
      </c>
      <c r="C1" s="77" t="str">
        <f>Инструкция!A2</f>
        <v>Информация о платформах дистанционного обучения</v>
      </c>
      <c r="D1" s="77"/>
    </row>
    <row r="2" spans="1:6" ht="36" customHeight="1">
      <c r="C2" s="78" t="str">
        <f>IF(A1&gt;0,"Данные приняты. Перейдите на лист otchet","Продолжите заполнение таблицы.")</f>
        <v>Данные приняты. Перейдите на лист otchet</v>
      </c>
      <c r="D2" s="78"/>
    </row>
    <row r="3" spans="1:6" ht="30" customHeight="1">
      <c r="A3" s="51">
        <f>IF(LEN(D3)=0,0,IF(AND(OR(MID(D3,1,3)="sch",MID(D3,1,3)="spo",MID(D3,1,3)="ksh",MID(D3,1,3)="kch"),VALUE(MID(D3,4,3))&gt;0,LEN(D3)=9),1,0))</f>
        <v>1</v>
      </c>
      <c r="C3" s="52" t="s">
        <v>0</v>
      </c>
      <c r="D3" s="56" t="s">
        <v>345</v>
      </c>
      <c r="F3" s="55" t="str">
        <f>IF(A3=0,"Введите корректный логин","")</f>
        <v/>
      </c>
    </row>
    <row r="4" spans="1:6" ht="30" customHeight="1">
      <c r="A4" s="51">
        <f>IF(LEN(D4)&gt;0,1,0)</f>
        <v>1</v>
      </c>
      <c r="C4" s="52" t="s">
        <v>1</v>
      </c>
      <c r="D4" s="52" t="str">
        <f>IF(A3&lt;&gt;0,MID(D3,4,2),"")</f>
        <v>05</v>
      </c>
    </row>
    <row r="5" spans="1:6" ht="29.25" customHeight="1">
      <c r="A5" s="51">
        <f t="shared" ref="A5:A12" si="0">IF(LEN(D5)&gt;0,1,0)</f>
        <v>1</v>
      </c>
      <c r="C5" s="52" t="s">
        <v>2</v>
      </c>
      <c r="D5" s="52" t="str">
        <f>IF(A3&lt;&gt;0,INDEX(служ!B:B,MATCH(Анкета!D4,служ!A:A,0)),"")</f>
        <v>Республика Дагестан</v>
      </c>
    </row>
    <row r="6" spans="1:6" ht="30" customHeight="1">
      <c r="A6" s="51">
        <f t="shared" si="0"/>
        <v>1</v>
      </c>
      <c r="C6" s="52" t="s">
        <v>3</v>
      </c>
      <c r="D6" s="56" t="s">
        <v>346</v>
      </c>
    </row>
    <row r="7" spans="1:6" ht="20.100000000000001" customHeight="1">
      <c r="A7" s="51">
        <f t="shared" si="0"/>
        <v>1</v>
      </c>
      <c r="C7" s="57" t="s">
        <v>294</v>
      </c>
      <c r="D7" s="54">
        <v>32</v>
      </c>
    </row>
    <row r="8" spans="1:6" ht="20.100000000000001" customHeight="1">
      <c r="A8" s="51">
        <f t="shared" si="0"/>
        <v>1</v>
      </c>
      <c r="C8" s="60" t="s">
        <v>333</v>
      </c>
      <c r="D8" s="54">
        <v>90</v>
      </c>
      <c r="F8" s="59"/>
    </row>
    <row r="9" spans="1:6" ht="30">
      <c r="A9" s="51">
        <f t="shared" si="0"/>
        <v>1</v>
      </c>
      <c r="C9" s="57" t="s">
        <v>329</v>
      </c>
      <c r="D9" s="56" t="s">
        <v>347</v>
      </c>
      <c r="F9" s="59"/>
    </row>
    <row r="10" spans="1:6" ht="20.100000000000001" customHeight="1">
      <c r="A10" s="51">
        <f t="shared" si="0"/>
        <v>1</v>
      </c>
      <c r="C10" s="60" t="s">
        <v>327</v>
      </c>
      <c r="D10" s="54">
        <v>2</v>
      </c>
      <c r="F10" s="59"/>
    </row>
    <row r="11" spans="1:6" ht="75">
      <c r="A11" s="51">
        <f t="shared" si="0"/>
        <v>1</v>
      </c>
      <c r="C11" s="57" t="s">
        <v>339</v>
      </c>
      <c r="D11" s="54">
        <v>10</v>
      </c>
      <c r="F11" s="59"/>
    </row>
    <row r="12" spans="1:6" ht="20.100000000000001" customHeight="1">
      <c r="A12" s="51">
        <f t="shared" si="0"/>
        <v>1</v>
      </c>
      <c r="C12" s="58" t="s">
        <v>295</v>
      </c>
      <c r="D12" s="54">
        <v>12</v>
      </c>
      <c r="F12" s="59"/>
    </row>
    <row r="13" spans="1:6" ht="33.75" customHeight="1">
      <c r="A13" s="51">
        <f>IF(SUM(A14:A36,A38,A40)&gt;0,1,0)*A37*A39</f>
        <v>1</v>
      </c>
      <c r="C13" s="79" t="s">
        <v>296</v>
      </c>
      <c r="D13" s="80"/>
      <c r="F13" s="59"/>
    </row>
    <row r="14" spans="1:6" ht="20.100000000000001" customHeight="1">
      <c r="A14" s="51">
        <f>IF(LEN(D14)&gt;0,1,0)</f>
        <v>1</v>
      </c>
      <c r="C14" s="61" t="s">
        <v>297</v>
      </c>
      <c r="D14" s="62" t="s">
        <v>348</v>
      </c>
      <c r="F14" s="59"/>
    </row>
    <row r="15" spans="1:6" ht="20.100000000000001" customHeight="1">
      <c r="A15" s="51">
        <f t="shared" ref="A15:A43" si="1">IF(LEN(D15)&gt;0,1,0)</f>
        <v>0</v>
      </c>
      <c r="C15" s="61" t="s">
        <v>298</v>
      </c>
      <c r="D15" s="62"/>
      <c r="F15" s="59"/>
    </row>
    <row r="16" spans="1:6" ht="20.100000000000001" customHeight="1">
      <c r="A16" s="51">
        <f t="shared" si="1"/>
        <v>0</v>
      </c>
      <c r="C16" s="61" t="s">
        <v>299</v>
      </c>
      <c r="D16" s="62"/>
      <c r="F16" s="59"/>
    </row>
    <row r="17" spans="1:6" ht="20.100000000000001" customHeight="1">
      <c r="A17" s="51">
        <f t="shared" si="1"/>
        <v>0</v>
      </c>
      <c r="C17" s="61" t="s">
        <v>300</v>
      </c>
      <c r="D17" s="62"/>
      <c r="F17" s="59"/>
    </row>
    <row r="18" spans="1:6" ht="20.100000000000001" customHeight="1">
      <c r="A18" s="51">
        <f t="shared" si="1"/>
        <v>0</v>
      </c>
      <c r="C18" s="61" t="s">
        <v>301</v>
      </c>
      <c r="D18" s="62"/>
      <c r="F18" s="59"/>
    </row>
    <row r="19" spans="1:6" ht="20.100000000000001" customHeight="1">
      <c r="A19" s="51">
        <f t="shared" si="1"/>
        <v>0</v>
      </c>
      <c r="C19" s="61" t="s">
        <v>302</v>
      </c>
      <c r="D19" s="62"/>
      <c r="F19" s="59"/>
    </row>
    <row r="20" spans="1:6" ht="20.100000000000001" customHeight="1">
      <c r="A20" s="51">
        <f t="shared" si="1"/>
        <v>1</v>
      </c>
      <c r="C20" s="61" t="s">
        <v>303</v>
      </c>
      <c r="D20" s="62" t="s">
        <v>348</v>
      </c>
      <c r="F20" s="59"/>
    </row>
    <row r="21" spans="1:6" ht="20.100000000000001" customHeight="1">
      <c r="A21" s="51">
        <f t="shared" si="1"/>
        <v>1</v>
      </c>
      <c r="C21" s="61" t="s">
        <v>304</v>
      </c>
      <c r="D21" s="62" t="s">
        <v>348</v>
      </c>
      <c r="F21" s="59"/>
    </row>
    <row r="22" spans="1:6" ht="20.100000000000001" customHeight="1">
      <c r="A22" s="51">
        <f t="shared" si="1"/>
        <v>0</v>
      </c>
      <c r="C22" s="61" t="s">
        <v>305</v>
      </c>
      <c r="D22" s="62"/>
      <c r="F22" s="59"/>
    </row>
    <row r="23" spans="1:6" ht="20.100000000000001" customHeight="1">
      <c r="A23" s="51">
        <f t="shared" si="1"/>
        <v>0</v>
      </c>
      <c r="C23" s="63" t="s">
        <v>306</v>
      </c>
      <c r="D23" s="62"/>
      <c r="F23" s="59"/>
    </row>
    <row r="24" spans="1:6" ht="20.100000000000001" customHeight="1">
      <c r="A24" s="51">
        <f t="shared" si="1"/>
        <v>0</v>
      </c>
      <c r="C24" s="61" t="s">
        <v>307</v>
      </c>
      <c r="D24" s="62"/>
      <c r="F24" s="59"/>
    </row>
    <row r="25" spans="1:6" ht="30">
      <c r="A25" s="51">
        <f t="shared" si="1"/>
        <v>1</v>
      </c>
      <c r="C25" s="61" t="s">
        <v>308</v>
      </c>
      <c r="D25" s="62" t="s">
        <v>348</v>
      </c>
      <c r="F25" s="59"/>
    </row>
    <row r="26" spans="1:6" ht="20.100000000000001" customHeight="1">
      <c r="A26" s="51">
        <f t="shared" si="1"/>
        <v>0</v>
      </c>
      <c r="C26" s="61" t="s">
        <v>309</v>
      </c>
      <c r="D26" s="62"/>
      <c r="F26" s="59"/>
    </row>
    <row r="27" spans="1:6" ht="20.100000000000001" customHeight="1">
      <c r="A27" s="51">
        <f t="shared" si="1"/>
        <v>0</v>
      </c>
      <c r="C27" s="61" t="s">
        <v>310</v>
      </c>
      <c r="D27" s="62"/>
      <c r="F27" s="59"/>
    </row>
    <row r="28" spans="1:6" ht="20.100000000000001" customHeight="1">
      <c r="A28" s="51">
        <f t="shared" si="1"/>
        <v>0</v>
      </c>
      <c r="C28" s="61" t="s">
        <v>328</v>
      </c>
      <c r="D28" s="62"/>
      <c r="F28" s="59"/>
    </row>
    <row r="29" spans="1:6" ht="20.100000000000001" customHeight="1">
      <c r="A29" s="51">
        <f t="shared" si="1"/>
        <v>0</v>
      </c>
      <c r="C29" s="61" t="s">
        <v>326</v>
      </c>
      <c r="D29" s="62"/>
      <c r="F29" s="59"/>
    </row>
    <row r="30" spans="1:6" ht="30">
      <c r="A30" s="51">
        <f t="shared" si="1"/>
        <v>0</v>
      </c>
      <c r="C30" s="61" t="s">
        <v>311</v>
      </c>
      <c r="D30" s="62"/>
    </row>
    <row r="31" spans="1:6" ht="20.100000000000001" customHeight="1">
      <c r="A31" s="51">
        <f t="shared" si="1"/>
        <v>0</v>
      </c>
      <c r="C31" s="61" t="s">
        <v>312</v>
      </c>
      <c r="D31" s="62"/>
    </row>
    <row r="32" spans="1:6" ht="20.100000000000001" customHeight="1">
      <c r="A32" s="51">
        <f t="shared" si="1"/>
        <v>1</v>
      </c>
      <c r="C32" s="61" t="s">
        <v>313</v>
      </c>
      <c r="D32" s="62" t="s">
        <v>348</v>
      </c>
    </row>
    <row r="33" spans="1:4" ht="20.100000000000001" customHeight="1">
      <c r="A33" s="51">
        <f t="shared" si="1"/>
        <v>0</v>
      </c>
      <c r="C33" s="61" t="s">
        <v>314</v>
      </c>
      <c r="D33" s="62"/>
    </row>
    <row r="34" spans="1:4" ht="20.100000000000001" customHeight="1">
      <c r="A34" s="51">
        <f t="shared" si="1"/>
        <v>0</v>
      </c>
      <c r="C34" s="61" t="s">
        <v>315</v>
      </c>
      <c r="D34" s="62"/>
    </row>
    <row r="35" spans="1:4" ht="20.100000000000001" customHeight="1">
      <c r="A35" s="51">
        <f t="shared" si="1"/>
        <v>0</v>
      </c>
      <c r="C35" s="61" t="s">
        <v>316</v>
      </c>
      <c r="D35" s="62"/>
    </row>
    <row r="36" spans="1:4" ht="20.100000000000001" customHeight="1">
      <c r="A36" s="51">
        <f t="shared" si="1"/>
        <v>0</v>
      </c>
      <c r="C36" s="64" t="s">
        <v>317</v>
      </c>
      <c r="D36" s="54"/>
    </row>
    <row r="37" spans="1:4" ht="33.75" customHeight="1">
      <c r="A37" s="51">
        <f>IF(D36="",1,IF(LEN(D37)&gt;0,1,0))</f>
        <v>1</v>
      </c>
      <c r="C37" s="65" t="s">
        <v>334</v>
      </c>
      <c r="D37" s="54"/>
    </row>
    <row r="38" spans="1:4" ht="20.100000000000001" customHeight="1">
      <c r="A38" s="51">
        <f t="shared" si="1"/>
        <v>1</v>
      </c>
      <c r="C38" s="66" t="s">
        <v>318</v>
      </c>
      <c r="D38" s="54" t="s">
        <v>348</v>
      </c>
    </row>
    <row r="39" spans="1:4" ht="20.100000000000001" customHeight="1">
      <c r="A39" s="51">
        <f>IF(D38="",1,IF(LEN(D39)&gt;0,1,0))</f>
        <v>1</v>
      </c>
      <c r="C39" s="67" t="s">
        <v>340</v>
      </c>
      <c r="D39" s="56" t="s">
        <v>349</v>
      </c>
    </row>
    <row r="40" spans="1:4" ht="20.100000000000001" customHeight="1">
      <c r="A40" s="51">
        <f t="shared" si="1"/>
        <v>0</v>
      </c>
      <c r="C40" s="70" t="s">
        <v>335</v>
      </c>
      <c r="D40" s="54"/>
    </row>
    <row r="41" spans="1:4" ht="30">
      <c r="A41" s="51">
        <f t="shared" si="1"/>
        <v>1</v>
      </c>
      <c r="C41" s="68" t="s">
        <v>319</v>
      </c>
      <c r="D41" s="69" t="s">
        <v>350</v>
      </c>
    </row>
    <row r="42" spans="1:4" ht="30">
      <c r="A42" s="51">
        <f t="shared" si="1"/>
        <v>1</v>
      </c>
      <c r="C42" s="68" t="s">
        <v>320</v>
      </c>
      <c r="D42" s="62">
        <v>89640214499</v>
      </c>
    </row>
    <row r="43" spans="1:4" ht="30">
      <c r="A43" s="51">
        <f t="shared" si="1"/>
        <v>1</v>
      </c>
      <c r="C43" s="68" t="s">
        <v>321</v>
      </c>
      <c r="D43" s="69" t="s">
        <v>351</v>
      </c>
    </row>
    <row r="44" spans="1:4"/>
    <row r="45" spans="1:4"/>
  </sheetData>
  <sheetProtection password="CF7E" sheet="1" objects="1" scenarios="1"/>
  <mergeCells count="3">
    <mergeCell ref="C1:D1"/>
    <mergeCell ref="C2:D2"/>
    <mergeCell ref="C13:D13"/>
  </mergeCells>
  <conditionalFormatting sqref="D6:D12 D41:D43">
    <cfRule type="expression" dxfId="6" priority="7">
      <formula>$A6=0</formula>
    </cfRule>
  </conditionalFormatting>
  <conditionalFormatting sqref="C2:D2">
    <cfRule type="expression" dxfId="5" priority="6">
      <formula>$A$1=1</formula>
    </cfRule>
  </conditionalFormatting>
  <conditionalFormatting sqref="D3">
    <cfRule type="expression" dxfId="4" priority="5">
      <formula>$A$3=0</formula>
    </cfRule>
  </conditionalFormatting>
  <conditionalFormatting sqref="D14:D36 D38">
    <cfRule type="expression" dxfId="3" priority="4">
      <formula>$A14=0</formula>
    </cfRule>
  </conditionalFormatting>
  <conditionalFormatting sqref="D37 D39">
    <cfRule type="expression" dxfId="2" priority="3">
      <formula>$A37=0</formula>
    </cfRule>
  </conditionalFormatting>
  <conditionalFormatting sqref="D40">
    <cfRule type="expression" dxfId="1" priority="1">
      <formula>$A$40=0</formula>
    </cfRule>
  </conditionalFormatting>
  <dataValidations count="2">
    <dataValidation type="whole" operator="greaterThanOrEqual" allowBlank="1" showInputMessage="1" showErrorMessage="1" sqref="D7:D8 D10:D12">
      <formula1>0</formula1>
    </dataValidation>
    <dataValidation type="list" allowBlank="1" showInputMessage="1" showErrorMessage="1" sqref="D14:D36 D38 D40">
      <formula1>"да"</formula1>
    </dataValidation>
  </dataValidation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B87"/>
  <sheetViews>
    <sheetView topLeftCell="XFD1" workbookViewId="0">
      <selection sqref="A1:XFD1048576"/>
    </sheetView>
  </sheetViews>
  <sheetFormatPr defaultColWidth="0" defaultRowHeight="15"/>
  <cols>
    <col min="1" max="1" width="11.7109375" hidden="1" customWidth="1"/>
    <col min="2" max="2" width="31.140625" hidden="1" customWidth="1"/>
    <col min="3" max="16384" width="9.140625" hidden="1"/>
  </cols>
  <sheetData>
    <row r="1" spans="1:2" ht="30">
      <c r="A1" s="47" t="s">
        <v>111</v>
      </c>
      <c r="B1" s="47" t="s">
        <v>112</v>
      </c>
    </row>
    <row r="2" spans="1:2">
      <c r="A2" s="48" t="s">
        <v>199</v>
      </c>
      <c r="B2" t="s">
        <v>113</v>
      </c>
    </row>
    <row r="3" spans="1:2">
      <c r="A3" s="48" t="s">
        <v>200</v>
      </c>
      <c r="B3" t="s">
        <v>114</v>
      </c>
    </row>
    <row r="4" spans="1:2">
      <c r="A4" s="48" t="s">
        <v>201</v>
      </c>
      <c r="B4" t="s">
        <v>115</v>
      </c>
    </row>
    <row r="5" spans="1:2">
      <c r="A5" s="48" t="s">
        <v>202</v>
      </c>
      <c r="B5" t="s">
        <v>116</v>
      </c>
    </row>
    <row r="6" spans="1:2">
      <c r="A6" s="48" t="s">
        <v>203</v>
      </c>
      <c r="B6" t="s">
        <v>117</v>
      </c>
    </row>
    <row r="7" spans="1:2">
      <c r="A7" s="48" t="s">
        <v>204</v>
      </c>
      <c r="B7" t="s">
        <v>118</v>
      </c>
    </row>
    <row r="8" spans="1:2">
      <c r="A8" s="48" t="s">
        <v>205</v>
      </c>
      <c r="B8" t="s">
        <v>119</v>
      </c>
    </row>
    <row r="9" spans="1:2">
      <c r="A9" s="48" t="s">
        <v>206</v>
      </c>
      <c r="B9" t="s">
        <v>120</v>
      </c>
    </row>
    <row r="10" spans="1:2">
      <c r="A10" s="48" t="s">
        <v>207</v>
      </c>
      <c r="B10" t="s">
        <v>121</v>
      </c>
    </row>
    <row r="11" spans="1:2">
      <c r="A11" s="48" t="s">
        <v>208</v>
      </c>
      <c r="B11" t="s">
        <v>122</v>
      </c>
    </row>
    <row r="12" spans="1:2">
      <c r="A12" s="48" t="s">
        <v>209</v>
      </c>
      <c r="B12" t="s">
        <v>123</v>
      </c>
    </row>
    <row r="13" spans="1:2">
      <c r="A13" s="48" t="s">
        <v>210</v>
      </c>
      <c r="B13" t="s">
        <v>124</v>
      </c>
    </row>
    <row r="14" spans="1:2">
      <c r="A14" s="48" t="s">
        <v>211</v>
      </c>
      <c r="B14" t="s">
        <v>125</v>
      </c>
    </row>
    <row r="15" spans="1:2">
      <c r="A15" s="48" t="s">
        <v>212</v>
      </c>
      <c r="B15" t="s">
        <v>126</v>
      </c>
    </row>
    <row r="16" spans="1:2">
      <c r="A16" s="48" t="s">
        <v>213</v>
      </c>
      <c r="B16" t="s">
        <v>127</v>
      </c>
    </row>
    <row r="17" spans="1:2">
      <c r="A17" s="48" t="s">
        <v>214</v>
      </c>
      <c r="B17" t="s">
        <v>128</v>
      </c>
    </row>
    <row r="18" spans="1:2">
      <c r="A18" s="48" t="s">
        <v>215</v>
      </c>
      <c r="B18" t="s">
        <v>129</v>
      </c>
    </row>
    <row r="19" spans="1:2">
      <c r="A19" s="48" t="s">
        <v>216</v>
      </c>
      <c r="B19" t="s">
        <v>130</v>
      </c>
    </row>
    <row r="20" spans="1:2">
      <c r="A20" s="48" t="s">
        <v>217</v>
      </c>
      <c r="B20" t="s">
        <v>131</v>
      </c>
    </row>
    <row r="21" spans="1:2">
      <c r="A21" s="48" t="s">
        <v>218</v>
      </c>
      <c r="B21" t="s">
        <v>132</v>
      </c>
    </row>
    <row r="22" spans="1:2">
      <c r="A22" s="48" t="s">
        <v>225</v>
      </c>
      <c r="B22" t="s">
        <v>133</v>
      </c>
    </row>
    <row r="23" spans="1:2">
      <c r="A23" s="48" t="s">
        <v>226</v>
      </c>
      <c r="B23" t="s">
        <v>134</v>
      </c>
    </row>
    <row r="24" spans="1:2">
      <c r="A24" s="48" t="s">
        <v>227</v>
      </c>
      <c r="B24" t="s">
        <v>135</v>
      </c>
    </row>
    <row r="25" spans="1:2">
      <c r="A25" s="48" t="s">
        <v>228</v>
      </c>
      <c r="B25" t="s">
        <v>136</v>
      </c>
    </row>
    <row r="26" spans="1:2">
      <c r="A26" s="48" t="s">
        <v>229</v>
      </c>
      <c r="B26" t="s">
        <v>137</v>
      </c>
    </row>
    <row r="27" spans="1:2">
      <c r="A27" s="48" t="s">
        <v>230</v>
      </c>
      <c r="B27" t="s">
        <v>138</v>
      </c>
    </row>
    <row r="28" spans="1:2">
      <c r="A28" s="48" t="s">
        <v>231</v>
      </c>
      <c r="B28" t="s">
        <v>139</v>
      </c>
    </row>
    <row r="29" spans="1:2">
      <c r="A29" s="48" t="s">
        <v>232</v>
      </c>
      <c r="B29" t="s">
        <v>140</v>
      </c>
    </row>
    <row r="30" spans="1:2">
      <c r="A30" s="48" t="s">
        <v>233</v>
      </c>
      <c r="B30" t="s">
        <v>141</v>
      </c>
    </row>
    <row r="31" spans="1:2">
      <c r="A31" s="48" t="s">
        <v>290</v>
      </c>
      <c r="B31" t="s">
        <v>142</v>
      </c>
    </row>
    <row r="32" spans="1:2">
      <c r="A32" s="48" t="s">
        <v>289</v>
      </c>
      <c r="B32" t="s">
        <v>143</v>
      </c>
    </row>
    <row r="33" spans="1:2">
      <c r="A33" s="48" t="s">
        <v>288</v>
      </c>
      <c r="B33" t="s">
        <v>144</v>
      </c>
    </row>
    <row r="34" spans="1:2">
      <c r="A34" s="48" t="s">
        <v>287</v>
      </c>
      <c r="B34" t="s">
        <v>145</v>
      </c>
    </row>
    <row r="35" spans="1:2">
      <c r="A35" s="48" t="s">
        <v>286</v>
      </c>
      <c r="B35" t="s">
        <v>146</v>
      </c>
    </row>
    <row r="36" spans="1:2">
      <c r="A36" s="48" t="s">
        <v>285</v>
      </c>
      <c r="B36" t="s">
        <v>147</v>
      </c>
    </row>
    <row r="37" spans="1:2">
      <c r="A37" s="48" t="s">
        <v>284</v>
      </c>
      <c r="B37" t="s">
        <v>148</v>
      </c>
    </row>
    <row r="38" spans="1:2">
      <c r="A38" s="48" t="s">
        <v>283</v>
      </c>
      <c r="B38" t="s">
        <v>149</v>
      </c>
    </row>
    <row r="39" spans="1:2">
      <c r="A39" s="48" t="s">
        <v>282</v>
      </c>
      <c r="B39" t="s">
        <v>150</v>
      </c>
    </row>
    <row r="40" spans="1:2">
      <c r="A40" s="48" t="s">
        <v>281</v>
      </c>
      <c r="B40" t="s">
        <v>151</v>
      </c>
    </row>
    <row r="41" spans="1:2">
      <c r="A41" s="48" t="s">
        <v>280</v>
      </c>
      <c r="B41" t="s">
        <v>152</v>
      </c>
    </row>
    <row r="42" spans="1:2">
      <c r="A42" s="48" t="s">
        <v>279</v>
      </c>
      <c r="B42" t="s">
        <v>153</v>
      </c>
    </row>
    <row r="43" spans="1:2">
      <c r="A43" s="48" t="s">
        <v>278</v>
      </c>
      <c r="B43" t="s">
        <v>154</v>
      </c>
    </row>
    <row r="44" spans="1:2">
      <c r="A44" s="48" t="s">
        <v>277</v>
      </c>
      <c r="B44" t="s">
        <v>155</v>
      </c>
    </row>
    <row r="45" spans="1:2">
      <c r="A45" s="48" t="s">
        <v>276</v>
      </c>
      <c r="B45" t="s">
        <v>156</v>
      </c>
    </row>
    <row r="46" spans="1:2">
      <c r="A46" s="48" t="s">
        <v>275</v>
      </c>
      <c r="B46" t="s">
        <v>157</v>
      </c>
    </row>
    <row r="47" spans="1:2">
      <c r="A47" s="48" t="s">
        <v>274</v>
      </c>
      <c r="B47" t="s">
        <v>158</v>
      </c>
    </row>
    <row r="48" spans="1:2">
      <c r="A48" s="48" t="s">
        <v>273</v>
      </c>
      <c r="B48" t="s">
        <v>159</v>
      </c>
    </row>
    <row r="49" spans="1:2">
      <c r="A49" s="48" t="s">
        <v>272</v>
      </c>
      <c r="B49" t="s">
        <v>160</v>
      </c>
    </row>
    <row r="50" spans="1:2">
      <c r="A50" s="48" t="s">
        <v>271</v>
      </c>
      <c r="B50" t="s">
        <v>161</v>
      </c>
    </row>
    <row r="51" spans="1:2">
      <c r="A51" s="48" t="s">
        <v>270</v>
      </c>
      <c r="B51" t="s">
        <v>162</v>
      </c>
    </row>
    <row r="52" spans="1:2">
      <c r="A52" s="48" t="s">
        <v>269</v>
      </c>
      <c r="B52" t="s">
        <v>163</v>
      </c>
    </row>
    <row r="53" spans="1:2">
      <c r="A53" s="48" t="s">
        <v>268</v>
      </c>
      <c r="B53" t="s">
        <v>164</v>
      </c>
    </row>
    <row r="54" spans="1:2">
      <c r="A54" s="48" t="s">
        <v>267</v>
      </c>
      <c r="B54" t="s">
        <v>165</v>
      </c>
    </row>
    <row r="55" spans="1:2">
      <c r="A55" s="48" t="s">
        <v>266</v>
      </c>
      <c r="B55" t="s">
        <v>166</v>
      </c>
    </row>
    <row r="56" spans="1:2">
      <c r="A56" s="48" t="s">
        <v>265</v>
      </c>
      <c r="B56" t="s">
        <v>167</v>
      </c>
    </row>
    <row r="57" spans="1:2">
      <c r="A57" s="48" t="s">
        <v>264</v>
      </c>
      <c r="B57" t="s">
        <v>168</v>
      </c>
    </row>
    <row r="58" spans="1:2">
      <c r="A58" s="48" t="s">
        <v>263</v>
      </c>
      <c r="B58" t="s">
        <v>169</v>
      </c>
    </row>
    <row r="59" spans="1:2">
      <c r="A59" s="48" t="s">
        <v>262</v>
      </c>
      <c r="B59" t="s">
        <v>170</v>
      </c>
    </row>
    <row r="60" spans="1:2">
      <c r="A60" s="48" t="s">
        <v>261</v>
      </c>
      <c r="B60" t="s">
        <v>171</v>
      </c>
    </row>
    <row r="61" spans="1:2">
      <c r="A61" s="48" t="s">
        <v>260</v>
      </c>
      <c r="B61" t="s">
        <v>172</v>
      </c>
    </row>
    <row r="62" spans="1:2">
      <c r="A62" s="48" t="s">
        <v>259</v>
      </c>
      <c r="B62" t="s">
        <v>173</v>
      </c>
    </row>
    <row r="63" spans="1:2">
      <c r="A63" s="48" t="s">
        <v>258</v>
      </c>
      <c r="B63" t="s">
        <v>174</v>
      </c>
    </row>
    <row r="64" spans="1:2">
      <c r="A64" s="48" t="s">
        <v>257</v>
      </c>
      <c r="B64" t="s">
        <v>175</v>
      </c>
    </row>
    <row r="65" spans="1:2">
      <c r="A65" s="48" t="s">
        <v>256</v>
      </c>
      <c r="B65" t="s">
        <v>176</v>
      </c>
    </row>
    <row r="66" spans="1:2">
      <c r="A66" s="48" t="s">
        <v>255</v>
      </c>
      <c r="B66" t="s">
        <v>177</v>
      </c>
    </row>
    <row r="67" spans="1:2">
      <c r="A67" s="48" t="s">
        <v>254</v>
      </c>
      <c r="B67" t="s">
        <v>178</v>
      </c>
    </row>
    <row r="68" spans="1:2">
      <c r="A68" s="48" t="s">
        <v>253</v>
      </c>
      <c r="B68" t="s">
        <v>179</v>
      </c>
    </row>
    <row r="69" spans="1:2">
      <c r="A69" s="48" t="s">
        <v>252</v>
      </c>
      <c r="B69" t="s">
        <v>180</v>
      </c>
    </row>
    <row r="70" spans="1:2">
      <c r="A70" s="48" t="s">
        <v>251</v>
      </c>
      <c r="B70" t="s">
        <v>181</v>
      </c>
    </row>
    <row r="71" spans="1:2">
      <c r="A71" s="48" t="s">
        <v>250</v>
      </c>
      <c r="B71" t="s">
        <v>182</v>
      </c>
    </row>
    <row r="72" spans="1:2">
      <c r="A72" s="48" t="s">
        <v>249</v>
      </c>
      <c r="B72" t="s">
        <v>183</v>
      </c>
    </row>
    <row r="73" spans="1:2">
      <c r="A73" s="48" t="s">
        <v>248</v>
      </c>
      <c r="B73" t="s">
        <v>184</v>
      </c>
    </row>
    <row r="74" spans="1:2">
      <c r="A74" s="48" t="s">
        <v>247</v>
      </c>
      <c r="B74" t="s">
        <v>185</v>
      </c>
    </row>
    <row r="75" spans="1:2">
      <c r="A75" s="48" t="s">
        <v>246</v>
      </c>
      <c r="B75" t="s">
        <v>186</v>
      </c>
    </row>
    <row r="76" spans="1:2">
      <c r="A76" s="48" t="s">
        <v>245</v>
      </c>
      <c r="B76" t="s">
        <v>187</v>
      </c>
    </row>
    <row r="77" spans="1:2">
      <c r="A77" s="48" t="s">
        <v>244</v>
      </c>
      <c r="B77" t="s">
        <v>188</v>
      </c>
    </row>
    <row r="78" spans="1:2">
      <c r="A78" s="48" t="s">
        <v>243</v>
      </c>
      <c r="B78" t="s">
        <v>189</v>
      </c>
    </row>
    <row r="79" spans="1:2">
      <c r="A79" s="48" t="s">
        <v>242</v>
      </c>
      <c r="B79" t="s">
        <v>190</v>
      </c>
    </row>
    <row r="80" spans="1:2">
      <c r="A80" s="48" t="s">
        <v>241</v>
      </c>
      <c r="B80" t="s">
        <v>191</v>
      </c>
    </row>
    <row r="81" spans="1:2">
      <c r="A81" s="48" t="s">
        <v>240</v>
      </c>
      <c r="B81" t="s">
        <v>192</v>
      </c>
    </row>
    <row r="82" spans="1:2">
      <c r="A82" s="48" t="s">
        <v>239</v>
      </c>
      <c r="B82" t="s">
        <v>193</v>
      </c>
    </row>
    <row r="83" spans="1:2">
      <c r="A83" s="48" t="s">
        <v>238</v>
      </c>
      <c r="B83" t="s">
        <v>194</v>
      </c>
    </row>
    <row r="84" spans="1:2">
      <c r="A84" s="48" t="s">
        <v>237</v>
      </c>
      <c r="B84" t="s">
        <v>195</v>
      </c>
    </row>
    <row r="85" spans="1:2">
      <c r="A85" s="48" t="s">
        <v>236</v>
      </c>
      <c r="B85" t="s">
        <v>196</v>
      </c>
    </row>
    <row r="86" spans="1:2">
      <c r="A86" s="48" t="s">
        <v>235</v>
      </c>
      <c r="B86" t="s">
        <v>197</v>
      </c>
    </row>
    <row r="87" spans="1:2">
      <c r="A87" s="48" t="s">
        <v>234</v>
      </c>
      <c r="B87" t="s">
        <v>198</v>
      </c>
    </row>
  </sheetData>
  <sheetProtection password="CF7E"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U2"/>
  <sheetViews>
    <sheetView topLeftCell="B1" workbookViewId="0">
      <selection activeCell="C8" sqref="C8"/>
    </sheetView>
  </sheetViews>
  <sheetFormatPr defaultRowHeight="15"/>
  <cols>
    <col min="1" max="1" width="10.140625" style="49" hidden="1" customWidth="1"/>
    <col min="2" max="2" width="9.85546875" style="49" bestFit="1" customWidth="1"/>
    <col min="3" max="3" width="55.5703125" style="49" customWidth="1"/>
    <col min="4" max="16384" width="9.140625" style="49"/>
  </cols>
  <sheetData>
    <row r="1" spans="1:255">
      <c r="A1" s="49" t="str">
        <f>IF(Анкета!A1=1,"25032020anketa",111111)</f>
        <v>25032020anketa</v>
      </c>
      <c r="B1" s="49" t="str">
        <f>LOWER(Анкета!D3)</f>
        <v>sch054077</v>
      </c>
      <c r="C1" s="49" t="str">
        <f>IF(Анкета!D4&lt;&gt;"",Анкета!D4,"")</f>
        <v>05</v>
      </c>
      <c r="D1" s="49" t="str">
        <f>IF(Анкета!D5&lt;&gt;"",Анкета!D5,"")</f>
        <v>Республика Дагестан</v>
      </c>
      <c r="E1" s="49" t="str">
        <f>IF(Анкета!D6&lt;&gt;"",Анкета!D6,"")</f>
        <v>МБОУ "Каспийская гимназия"</v>
      </c>
      <c r="F1" s="49">
        <f>IF(Анкета!D7&lt;&gt;"",Анкета!D7,"")</f>
        <v>32</v>
      </c>
      <c r="G1" s="49">
        <f>IF(Анкета!D8&lt;&gt;"",Анкета!D8,"")</f>
        <v>90</v>
      </c>
      <c r="H1" s="49" t="str">
        <f>IF(Анкета!D9&lt;&gt;"",Анкета!D9,"")</f>
        <v>50 Мбит/с</v>
      </c>
      <c r="I1" s="49">
        <f>IF(Анкета!D10&lt;&gt;"",Анкета!D10,"")</f>
        <v>2</v>
      </c>
      <c r="J1" s="49">
        <f>IF(Анкета!D11&lt;&gt;"",Анкета!D11,"")</f>
        <v>10</v>
      </c>
      <c r="K1" s="49">
        <f>IF(Анкета!D12&lt;&gt;"",Анкета!D12,"")</f>
        <v>12</v>
      </c>
      <c r="M1" s="49" t="str">
        <f>IF(Анкета!D14&lt;&gt;"",Анкета!D14,"")</f>
        <v>да</v>
      </c>
      <c r="N1" s="49" t="str">
        <f>IF(Анкета!D15&lt;&gt;"",Анкета!D15,"")</f>
        <v/>
      </c>
      <c r="O1" s="49" t="str">
        <f>IF(Анкета!D16&lt;&gt;"",Анкета!D16,"")</f>
        <v/>
      </c>
      <c r="P1" s="49" t="str">
        <f>IF(Анкета!D17&lt;&gt;"",Анкета!D17,"")</f>
        <v/>
      </c>
      <c r="Q1" s="49" t="str">
        <f>IF(Анкета!D18&lt;&gt;"",Анкета!D18,"")</f>
        <v/>
      </c>
      <c r="R1" s="49" t="str">
        <f>IF(Анкета!D19&lt;&gt;"",Анкета!D19,"")</f>
        <v/>
      </c>
      <c r="S1" s="49" t="str">
        <f>IF(Анкета!D20&lt;&gt;"",Анкета!D20,"")</f>
        <v>да</v>
      </c>
      <c r="T1" s="49" t="str">
        <f>IF(Анкета!D21&lt;&gt;"",Анкета!D21,"")</f>
        <v>да</v>
      </c>
      <c r="U1" s="49" t="str">
        <f>IF(Анкета!D22&lt;&gt;"",Анкета!D22,"")</f>
        <v/>
      </c>
      <c r="V1" s="49" t="str">
        <f>IF(Анкета!D23&lt;&gt;"",Анкета!D23,"")</f>
        <v/>
      </c>
      <c r="W1" s="49" t="str">
        <f>IF(Анкета!D24&lt;&gt;"",Анкета!D24,"")</f>
        <v/>
      </c>
      <c r="X1" s="49" t="str">
        <f>IF(Анкета!D25&lt;&gt;"",Анкета!D25,"")</f>
        <v>да</v>
      </c>
      <c r="Y1" s="49" t="str">
        <f>IF(Анкета!D26&lt;&gt;"",Анкета!D26,"")</f>
        <v/>
      </c>
      <c r="Z1" s="49" t="str">
        <f>IF(Анкета!D27&lt;&gt;"",Анкета!D27,"")</f>
        <v/>
      </c>
      <c r="AA1" s="49" t="str">
        <f>IF(Анкета!D28&lt;&gt;"",Анкета!D28,"")</f>
        <v/>
      </c>
      <c r="AB1" s="49" t="str">
        <f>IF(Анкета!D29&lt;&gt;"",Анкета!D29,"")</f>
        <v/>
      </c>
      <c r="AC1" s="49" t="str">
        <f>IF(Анкета!D30&lt;&gt;"",Анкета!D30,"")</f>
        <v/>
      </c>
      <c r="AD1" s="49" t="str">
        <f>IF(Анкета!D31&lt;&gt;"",Анкета!D31,"")</f>
        <v/>
      </c>
      <c r="AE1" s="49" t="str">
        <f>IF(Анкета!D32&lt;&gt;"",Анкета!D32,"")</f>
        <v>да</v>
      </c>
      <c r="AF1" s="49" t="str">
        <f>IF(Анкета!D33&lt;&gt;"",Анкета!D33,"")</f>
        <v/>
      </c>
      <c r="AG1" s="49" t="str">
        <f>IF(Анкета!D34&lt;&gt;"",Анкета!D34,"")</f>
        <v/>
      </c>
      <c r="AH1" s="49" t="str">
        <f>IF(Анкета!D35&lt;&gt;"",Анкета!D35,"")</f>
        <v/>
      </c>
      <c r="AI1" s="49" t="str">
        <f>IF(Анкета!D36&lt;&gt;"",Анкета!D36,"")</f>
        <v/>
      </c>
      <c r="AJ1" s="49" t="str">
        <f>IF(Анкета!D37&lt;&gt;"",Анкета!D37,"")</f>
        <v/>
      </c>
      <c r="AK1" s="49" t="str">
        <f>IF(Анкета!D38&lt;&gt;"",Анкета!D38,"")</f>
        <v>да</v>
      </c>
      <c r="AL1" s="49" t="str">
        <f>IF(Анкета!D39&lt;&gt;"",Анкета!D39,"")</f>
        <v>Дневник.ру</v>
      </c>
      <c r="AM1" s="49" t="str">
        <f>IF(Анкета!D40&lt;&gt;"",Анкета!D40,"")</f>
        <v/>
      </c>
      <c r="AN1" s="49" t="str">
        <f>IF(Анкета!D41&lt;&gt;"",Анкета!D41,"")</f>
        <v>Штибекова Наина Фикретовна</v>
      </c>
      <c r="AO1" s="49">
        <f>IF(Анкета!D42&lt;&gt;"",Анкета!D42,"")</f>
        <v>89640214499</v>
      </c>
      <c r="AP1" s="49" t="str">
        <f>IF(Анкета!D43&lt;&gt;"",Анкета!D43,"")</f>
        <v>n-975@mail.ru</v>
      </c>
      <c r="BB1" s="49">
        <f>Анкета!A1</f>
        <v>1</v>
      </c>
      <c r="IU1" s="49" t="s">
        <v>219</v>
      </c>
    </row>
    <row r="2" spans="1:255" ht="28.5" customHeight="1">
      <c r="C2" s="50" t="str">
        <f>IF((BB1=1),"Отчет готов к сохранению и отправке. Выполните пункт 5 или 6 инструкции.","Работа с отчетом не закончена.")</f>
        <v>Отчет готов к сохранению и отправке. Выполните пункт 5 или 6 инструкции.</v>
      </c>
    </row>
  </sheetData>
  <sheetProtection password="CF7E" sheet="1" objects="1" scenarios="1"/>
  <conditionalFormatting sqref="C2">
    <cfRule type="expression" dxfId="0" priority="1">
      <formula>$BB$1=1</formula>
    </cfRule>
  </conditionalFormatting>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Инструкция</vt:lpstr>
      <vt:lpstr>Анкета</vt:lpstr>
      <vt:lpstr>служ</vt:lpstr>
      <vt:lpstr>Forma sbora informatsii o platf</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2020-03-26T18:32:24Z</dcterms:modified>
</cp:coreProperties>
</file>